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Klienci\samorządy\Tomaszów Mazowiecki Gmina\Przetarg 2021-2023\SIWZ\"/>
    </mc:Choice>
  </mc:AlternateContent>
  <xr:revisionPtr revIDLastSave="0" documentId="13_ncr:1_{035090F9-490E-4A7C-858A-0520A854C9F8}" xr6:coauthVersionLast="45" xr6:coauthVersionMax="45" xr10:uidLastSave="{00000000-0000-0000-0000-000000000000}"/>
  <bookViews>
    <workbookView xWindow="-120" yWindow="-120" windowWidth="20730" windowHeight="11160" tabRatio="725" xr2:uid="{00000000-000D-0000-FFFF-FFFF00000000}"/>
  </bookViews>
  <sheets>
    <sheet name="informacje ogólne" sheetId="90" r:id="rId1"/>
    <sheet name="budynki" sheetId="89" r:id="rId2"/>
    <sheet name="elektronika " sheetId="83" r:id="rId3"/>
    <sheet name="środki trwałe" sheetId="92" r:id="rId4"/>
    <sheet name="lokalizacje" sheetId="93" r:id="rId5"/>
  </sheets>
  <definedNames>
    <definedName name="_xlnm._FilterDatabase" localSheetId="2" hidden="1">'elektronika '!$A$4:$IT$4</definedName>
    <definedName name="_xlnm.Print_Area" localSheetId="1">budynki!$A$1:$Z$106</definedName>
    <definedName name="_xlnm.Print_Area" localSheetId="2">'elektronika '!$A$1:$D$423</definedName>
    <definedName name="_xlnm.Print_Area" localSheetId="0">'informacje ogólne'!$A$1:$F$20</definedName>
    <definedName name="_xlnm.Print_Area" localSheetId="4">lokalizacje!$A$1:$C$33</definedName>
    <definedName name="_xlnm.Print_Area" localSheetId="3">'środki trwałe'!$A$1:$E$21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89" l="1"/>
  <c r="H101" i="89"/>
  <c r="H57" i="89"/>
  <c r="H61" i="89"/>
  <c r="H65" i="89"/>
  <c r="H73" i="89"/>
  <c r="H79" i="89"/>
  <c r="H84" i="89"/>
  <c r="H99" i="89"/>
  <c r="D403" i="83" l="1"/>
  <c r="D390" i="83"/>
  <c r="D384" i="83"/>
  <c r="D348" i="83"/>
  <c r="D330" i="83"/>
  <c r="D315" i="83"/>
  <c r="D281" i="83"/>
  <c r="D269" i="83"/>
  <c r="D261" i="83"/>
  <c r="D255" i="83"/>
  <c r="D197" i="83"/>
  <c r="D191" i="83"/>
  <c r="D174" i="83"/>
  <c r="D158" i="83"/>
  <c r="D122" i="83"/>
  <c r="D93" i="83"/>
  <c r="D76" i="83"/>
  <c r="D66" i="83"/>
  <c r="D56" i="83"/>
  <c r="D45" i="83"/>
  <c r="D420" i="83" s="1"/>
  <c r="D18" i="92"/>
  <c r="C18" i="92"/>
  <c r="C20" i="92"/>
  <c r="D409" i="83" l="1"/>
  <c r="C11" i="92"/>
  <c r="D406" i="83" l="1"/>
  <c r="D418" i="83"/>
  <c r="D264" i="83" l="1"/>
  <c r="D421" i="83" s="1"/>
  <c r="H53" i="89" l="1"/>
  <c r="D415" i="83" l="1"/>
  <c r="D412" i="83"/>
  <c r="D422" i="83" s="1"/>
</calcChain>
</file>

<file path=xl/sharedStrings.xml><?xml version="1.0" encoding="utf-8"?>
<sst xmlns="http://schemas.openxmlformats.org/spreadsheetml/2006/main" count="2297" uniqueCount="757">
  <si>
    <t>RAZEM</t>
  </si>
  <si>
    <t>L.p.</t>
  </si>
  <si>
    <t>Nazwa jednostki</t>
  </si>
  <si>
    <t>NIP</t>
  </si>
  <si>
    <t>REGON</t>
  </si>
  <si>
    <t>lokalizacja (adres)</t>
  </si>
  <si>
    <t>Jednostka</t>
  </si>
  <si>
    <t>Razem</t>
  </si>
  <si>
    <t>Lp.</t>
  </si>
  <si>
    <t xml:space="preserve">Nazwa  </t>
  </si>
  <si>
    <t>Rok produkcji</t>
  </si>
  <si>
    <t>Wartość księgowa brutto</t>
  </si>
  <si>
    <t>Razem sprzęt stacjonarny</t>
  </si>
  <si>
    <t>Razem sprzęt przenośny</t>
  </si>
  <si>
    <t>Razem monitoring wizyjny</t>
  </si>
  <si>
    <t>Lokalizacja (adres)</t>
  </si>
  <si>
    <t>Zabezpieczenia (znane zabezpieczenia p-poż i przeciw kradzieżowe)</t>
  </si>
  <si>
    <t>Urządzenia i wyposażenie</t>
  </si>
  <si>
    <t>Wykaz monitoringu wizyjnego</t>
  </si>
  <si>
    <t>lp.</t>
  </si>
  <si>
    <t xml:space="preserve">nazwa budynku/ budowli 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</si>
  <si>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</si>
  <si>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</si>
  <si>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</si>
  <si>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</si>
  <si>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INFORMACJA O MAJĄTKU TRWAŁYM</t>
  </si>
  <si>
    <t>Urząd Gminy</t>
  </si>
  <si>
    <t>Tabela nr 1 - Informacje ogólne do oceny ryzyka w Gminie Tomaszów Mazowiecki</t>
  </si>
  <si>
    <t>1. Urząd Gminy</t>
  </si>
  <si>
    <t>czy budynek jest przeznaczony do rozbiórki? (TAK/NIE)</t>
  </si>
  <si>
    <t>Tabela nr 3 - Wykaz sprzętu elektronicznego w Gminie Tomaszów Mazowiecki</t>
  </si>
  <si>
    <t>Gminna Biblioteka Publiczna</t>
  </si>
  <si>
    <t>2. Gminna Biblioteka Publiczna</t>
  </si>
  <si>
    <t>Publiczna Przedszkole w Wąwale</t>
  </si>
  <si>
    <t>773-229-18-16</t>
  </si>
  <si>
    <t>Publiczne Przedszkole w Wąwale</t>
  </si>
  <si>
    <t>3. Publiczne Przedszkole w Wąwale</t>
  </si>
  <si>
    <t>Gminny Ośrodek Pomocy Społecznej</t>
  </si>
  <si>
    <t>773-20-91-767</t>
  </si>
  <si>
    <t>004709959</t>
  </si>
  <si>
    <t>GOPS</t>
  </si>
  <si>
    <t>773-23-88-792</t>
  </si>
  <si>
    <t>100352026</t>
  </si>
  <si>
    <t>Szkoła Podstawowa w Chorzęcinie</t>
  </si>
  <si>
    <t>001160875</t>
  </si>
  <si>
    <t>Zespół Szkolno - Przedszkolny w Smardzewicach</t>
  </si>
  <si>
    <t>773-239-42-84</t>
  </si>
  <si>
    <t>100385221</t>
  </si>
  <si>
    <t>Zespół Szkół w Komorowie</t>
  </si>
  <si>
    <t>773-239-46-92</t>
  </si>
  <si>
    <t>Komorów, ul. Tomaszowska 1;  97-200 Tomaszów Mazowiecki</t>
  </si>
  <si>
    <t>773-239-47-00</t>
  </si>
  <si>
    <t>Zespół Szkół w Wiadernie</t>
  </si>
  <si>
    <t>773-241-73-41</t>
  </si>
  <si>
    <t>100547110</t>
  </si>
  <si>
    <t>Gminny Zakład Komunalny</t>
  </si>
  <si>
    <t>773-22-71-156</t>
  </si>
  <si>
    <t>592201375</t>
  </si>
  <si>
    <t>Tabela nr 2 - Wykaz budynków i budowli w Gminie Tomaszów Mazowiecki</t>
  </si>
  <si>
    <t xml:space="preserve">Zawada 249/255, 
97-200 Tomaszów Mazowiecki </t>
  </si>
  <si>
    <r>
      <t xml:space="preserve">Wykaz sprzętu elektronicznego </t>
    </r>
    <r>
      <rPr>
        <b/>
        <i/>
        <u/>
        <sz val="10"/>
        <rFont val="Tahoma"/>
        <family val="2"/>
        <charset val="238"/>
      </rPr>
      <t>stacjonarnego</t>
    </r>
  </si>
  <si>
    <r>
      <t xml:space="preserve">Wykaz sprzętu elektronicznego </t>
    </r>
    <r>
      <rPr>
        <b/>
        <i/>
        <u/>
        <sz val="10"/>
        <rFont val="Tahoma"/>
        <family val="2"/>
        <charset val="238"/>
      </rPr>
      <t>przenośnego</t>
    </r>
    <r>
      <rPr>
        <b/>
        <i/>
        <sz val="10"/>
        <rFont val="Tahoma"/>
        <family val="2"/>
        <charset val="238"/>
      </rPr>
      <t xml:space="preserve"> </t>
    </r>
  </si>
  <si>
    <t xml:space="preserve">wartość </t>
  </si>
  <si>
    <t>Rodzaj materiałów budowlanych, z jakich wykonano budynek</t>
  </si>
  <si>
    <t>odległość od najbliższej rzeki lub innego zbiornika wodnego (proszę podać od czego)</t>
  </si>
  <si>
    <t>powierzchnia użytkowa (w m²) (3)</t>
  </si>
  <si>
    <t>ilość kondygnacji</t>
  </si>
  <si>
    <t>czy budynek jest podpiwniczony?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</si>
  <si>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</si>
  <si>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</si>
  <si>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</si>
  <si>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</si>
  <si>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</si>
  <si>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</si>
  <si>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</si>
  <si>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</si>
  <si>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</si>
  <si>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</si>
  <si>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mienie będące w posiadaniu (użytkowane) na podstawie umów najmu, dzierżawy, użytkowania, leasingu lub umów pokrewnych</t>
  </si>
  <si>
    <t>-</t>
  </si>
  <si>
    <t xml:space="preserve">zabezpieczenia
(znane zabiezpieczenia p-poż i przeciw kradzieżowe)  </t>
  </si>
  <si>
    <t>SUMA:</t>
  </si>
  <si>
    <t>Tabela nr 4</t>
  </si>
  <si>
    <t>Adres</t>
  </si>
  <si>
    <t>GMINA TOMASZÓW MAZOWIECKI</t>
  </si>
  <si>
    <t>REGON: 590648333</t>
  </si>
  <si>
    <t>nie</t>
  </si>
  <si>
    <r>
      <rPr>
        <b/>
        <u/>
        <sz val="10"/>
        <rFont val="Tahoma"/>
        <family val="2"/>
        <charset val="238"/>
      </rPr>
      <t>W tym</t>
    </r>
    <r>
      <rPr>
        <b/>
        <sz val="10"/>
        <rFont val="Tahoma"/>
        <family val="2"/>
        <charset val="238"/>
      </rPr>
      <t xml:space="preserve"> zbiory bibioteczne</t>
    </r>
  </si>
  <si>
    <t>ul.Główna 10, 97-213 Smardzewice</t>
  </si>
  <si>
    <t>ul.Główna 16/18, 97-213 Smardzewice</t>
  </si>
  <si>
    <t>Chorzęcin 75, 97-200 Tomaszów Mazowiecki</t>
  </si>
  <si>
    <t>Św.Antoniego 1, 97-200 Tomaszów Mazowiecki</t>
  </si>
  <si>
    <t>Wiaderno 1, 97-200  Tomaszów Mazowiecki</t>
  </si>
  <si>
    <t>tak</t>
  </si>
  <si>
    <t>cegła</t>
  </si>
  <si>
    <t>dobry</t>
  </si>
  <si>
    <t>bardzo dobry</t>
  </si>
  <si>
    <t>nie dotyczy</t>
  </si>
  <si>
    <t>3,5 km - rz</t>
  </si>
  <si>
    <t>4,0 km - z</t>
  </si>
  <si>
    <t>dostateczny</t>
  </si>
  <si>
    <t>Mieszkalny</t>
  </si>
  <si>
    <t>2,1 km - rz</t>
  </si>
  <si>
    <t>1,0 km - z</t>
  </si>
  <si>
    <t>plac zabaw</t>
  </si>
  <si>
    <t>rekreacja</t>
  </si>
  <si>
    <t>monitoring wizyjny</t>
  </si>
  <si>
    <t>blachodachówka</t>
  </si>
  <si>
    <t>Smardzewice</t>
  </si>
  <si>
    <t xml:space="preserve">cegła </t>
  </si>
  <si>
    <t>informacja o przeprowadzonych remontach i modernizacji budynków starszych niż 50 lat (data remontu, czego dotyczył remont, wielkość poniesionych nakładów na remont)</t>
  </si>
  <si>
    <t>Opis stanu technicznego budynku wg poniższych elementów budynku</t>
  </si>
  <si>
    <t>4. Szkoła Postawowa w Chorzęcinie</t>
  </si>
  <si>
    <t>5. Zespół Szkolno - Przedszkolny w Smardzewicach</t>
  </si>
  <si>
    <t>6. Zespół Szkół w Komorowie</t>
  </si>
  <si>
    <t>8. Zespół Szkół w Wiadernie</t>
  </si>
  <si>
    <t>9. Gminny Zakład Komunalny</t>
  </si>
  <si>
    <t>Wiaderno nr 95/97</t>
  </si>
  <si>
    <t>GBP w Smardzewicach ul.Główna  16/18</t>
  </si>
  <si>
    <t>urządzenie alarmowe, gaśnice pianowe</t>
  </si>
  <si>
    <t>Filia GBP w Zawadzie 259</t>
  </si>
  <si>
    <t>gaśnice pianowe, kraty w oknach i drzwiach</t>
  </si>
  <si>
    <t>Filia GBP w Wiadernie 95/97</t>
  </si>
  <si>
    <t>gaśnice pianowe,urządzenie alarmowe</t>
  </si>
  <si>
    <t>Filia GBP w Komorowie ul. Biblioteczna 1</t>
  </si>
  <si>
    <t>gaśnice pianowe, urządzenie alarmowe</t>
  </si>
  <si>
    <t>ul. Tomaszowska 2, 97-200 Wąwał</t>
  </si>
  <si>
    <t>obiekt oświaty</t>
  </si>
  <si>
    <t>p-poż - gaśnice (3 szt), hydranty (1 szt, system alarmowy z monitoringiem)</t>
  </si>
  <si>
    <t>97-200 Wąwał, ul. Tomaszowska 2</t>
  </si>
  <si>
    <t>2016r -remont elewacji budynku kwota 27.396,56zł</t>
  </si>
  <si>
    <t>zabawa</t>
  </si>
  <si>
    <t>zakłada się że jako placówka oświatowa ok. 50 lat</t>
  </si>
  <si>
    <t>Notebook AsusPro</t>
  </si>
  <si>
    <t>System monitoringu wizyjnego</t>
  </si>
  <si>
    <t>Ciebłowice Duże 155 97-200 Tomaszów Maz</t>
  </si>
  <si>
    <t>gaśnice 2 szt;koc gaśniczy 1szt</t>
  </si>
  <si>
    <t>Zestaw komputerowy</t>
  </si>
  <si>
    <t>Drukarka</t>
  </si>
  <si>
    <t>Laptop</t>
  </si>
  <si>
    <t>Budynek szkoły podstawowej</t>
  </si>
  <si>
    <t>Placówka oświatowa</t>
  </si>
  <si>
    <t>Gaśnice proszkowe 4 sztuki, hydrant</t>
  </si>
  <si>
    <t>Chorzęcin 75, 97-200 Tomaszów Maz.</t>
  </si>
  <si>
    <t>ściany z cegły pełnej, docieplone styropianem</t>
  </si>
  <si>
    <t>ceramiczne</t>
  </si>
  <si>
    <t>konstrukcja dzcu drewniana,blacha ocynkowana</t>
  </si>
  <si>
    <t xml:space="preserve">2012r- termomodernizacja 266.859,77zł przebudowa kotłowni olejowej, remont kuchni, łazienek;  2014r - przyłącze kanalizacyjne 28.147,05zł </t>
  </si>
  <si>
    <t>brak</t>
  </si>
  <si>
    <t>tak, częściowo-budynek kotłowni</t>
  </si>
  <si>
    <t>Tablica Interwrite DualBoard</t>
  </si>
  <si>
    <t>Notebook ASUS R541UJ-DM45OT</t>
  </si>
  <si>
    <t xml:space="preserve">Projektor Sony VPL - EX 235 </t>
  </si>
  <si>
    <t>Laptop Asus R556LJ X0739T</t>
  </si>
  <si>
    <t>Komputer Lenovo ThinkCentre S500SFF</t>
  </si>
  <si>
    <t>budynek szkolny</t>
  </si>
  <si>
    <t>oświata</t>
  </si>
  <si>
    <t>monitoring antywłamaniowy, monitoring wizyjny, hydranty, gaśnice</t>
  </si>
  <si>
    <t>Smardzewice , ul.Główna 10</t>
  </si>
  <si>
    <t>kamień/cegła</t>
  </si>
  <si>
    <t>betonowe</t>
  </si>
  <si>
    <t>stropodach(papa/dachówka)</t>
  </si>
  <si>
    <t>od rzeki - 1km, zbiornik wodny - 1,5km</t>
  </si>
  <si>
    <t>2005r- termomodernizacja wartość 47.506,00zł  2006r - instalacja gazowa wartość 15.586,00zł  2012r - rozbudowa(dobudowane skrzydło) 1.999.335,34</t>
  </si>
  <si>
    <t xml:space="preserve">plac zabaw </t>
  </si>
  <si>
    <t>zestaw interaktywny(tablica,projektor,uchwyt,głośniki)</t>
  </si>
  <si>
    <t>drukarka HP ENVY 4500</t>
  </si>
  <si>
    <t xml:space="preserve">drukarka HP 5524/5520 </t>
  </si>
  <si>
    <t>Laptop Lenovo G-50-80</t>
  </si>
  <si>
    <t>Laptop DELL E6430 Windows 8</t>
  </si>
  <si>
    <t>gaśnice - 2GP-2X ABC, system alarmowy z monitoringiem</t>
  </si>
  <si>
    <t>Komorów, ul. Tomaszowska 1</t>
  </si>
  <si>
    <t>stropodachy wentylowane, płaskie , jednospadowe</t>
  </si>
  <si>
    <t>papa termozgrzewalna</t>
  </si>
  <si>
    <t>Wolbórka 2 km</t>
  </si>
  <si>
    <t>tak częściowo</t>
  </si>
  <si>
    <t>budynek - łącznik</t>
  </si>
  <si>
    <t>gaśnice - 2GP-2X ABC, hydrant -1, system alarmowy z monitoringiem</t>
  </si>
  <si>
    <t>budynek - sala gimnastyczna</t>
  </si>
  <si>
    <t>gaśnice - 2GP-2X ABC, gaśnice GWG - 2X ABF, hydranty - 2, system alarmowy z monitoringiem</t>
  </si>
  <si>
    <t>2013r - instalacja gazowa 64.695,08zł ; 2015r - przyłącze kanalizacyjkne 34.440,00zł</t>
  </si>
  <si>
    <t>drukarka laserowa HP 1102</t>
  </si>
  <si>
    <t>aparat fotograficzny Sony</t>
  </si>
  <si>
    <t>kopiarka Olivetti</t>
  </si>
  <si>
    <t>głośniki Media Tech</t>
  </si>
  <si>
    <t>zestaw tablica interakt. 1078 z projekt. BenQ</t>
  </si>
  <si>
    <t>kamera BCS DMU 1200/R3</t>
  </si>
  <si>
    <t>notebook Lenovo 80MJ/N 2840/4GB</t>
  </si>
  <si>
    <t>notebook Lenovo 80QQ/i3-50054/4GB</t>
  </si>
  <si>
    <t>notebook Lenovo 17,3 HD +</t>
  </si>
  <si>
    <t>gaśnice proszkowe, hydranty, system alarmowy z monitoringiem</t>
  </si>
  <si>
    <t>000582781</t>
  </si>
  <si>
    <t xml:space="preserve">MONITORING WIZYJNY, ALARM, HYDRANTY, GAŚNICE </t>
  </si>
  <si>
    <t xml:space="preserve">betonowe i deski z polepą drewnianą </t>
  </si>
  <si>
    <t xml:space="preserve">blachodachówka </t>
  </si>
  <si>
    <t xml:space="preserve">rzeka Wolbórka, 600 m </t>
  </si>
  <si>
    <t>2013r - przyłącze kanalizacyjne</t>
  </si>
  <si>
    <t xml:space="preserve">dobry </t>
  </si>
  <si>
    <t>2+1</t>
  </si>
  <si>
    <t>częściwo</t>
  </si>
  <si>
    <t xml:space="preserve">betonowe </t>
  </si>
  <si>
    <t xml:space="preserve">suporeks </t>
  </si>
  <si>
    <t xml:space="preserve">papa </t>
  </si>
  <si>
    <t>MONITORING, ALARM, ŻALUZJE ANTYWŁAMANIOWE, GAŚNICE, HYDRANTY</t>
  </si>
  <si>
    <t xml:space="preserve">deski, płyta gipsowa </t>
  </si>
  <si>
    <t xml:space="preserve">Projektor Sony </t>
  </si>
  <si>
    <t xml:space="preserve">Dysk Toshiba </t>
  </si>
  <si>
    <t xml:space="preserve">Laptop Lenovo </t>
  </si>
  <si>
    <t>Laptop MSI</t>
  </si>
  <si>
    <t>Laptop Lenovo (3 szt.)</t>
  </si>
  <si>
    <t xml:space="preserve">Wieża Philips </t>
  </si>
  <si>
    <t xml:space="preserve">Dyktafon Olympus </t>
  </si>
  <si>
    <t>Laptop Lenowo (4 szt.)</t>
  </si>
  <si>
    <t>placówka oświatowa</t>
  </si>
  <si>
    <t>gaśnice - 5 szt., hydrant - 1 szt., dozór, system alarmowy - agencja ochrony</t>
  </si>
  <si>
    <t>Wiaderno1, 97-200 Tomaszów Mazowiecki</t>
  </si>
  <si>
    <t>2011r - ulepszenie budynku termomodernizacja 321.153,04zł</t>
  </si>
  <si>
    <t>gasnice - 8 szt., hydrant - 3 szt., dozór, system alarmowy - agencja ochrony</t>
  </si>
  <si>
    <t>Wiaderno 1, 97-200 Tomaszów Mazowiecki</t>
  </si>
  <si>
    <t>urządzenie wielofunkcyjne</t>
  </si>
  <si>
    <t>tablica interaktywna Interwrite DualBoard</t>
  </si>
  <si>
    <t>projektor Benq MX806ST</t>
  </si>
  <si>
    <t>zestaw: tablica interaktywna Touch Board 1088, projektor Benq 820ST</t>
  </si>
  <si>
    <t>urządzenie wielofunkcyjne BizHub C 253</t>
  </si>
  <si>
    <t>telewizor SAMSUNG 42 cale</t>
  </si>
  <si>
    <t>laptop ASUS</t>
  </si>
  <si>
    <t>konsola do gier XBOX</t>
  </si>
  <si>
    <t>Hydrofornia Chorzęcin</t>
  </si>
  <si>
    <t>Hydrofornia</t>
  </si>
  <si>
    <t>Chorzęcin</t>
  </si>
  <si>
    <t>żelbeton</t>
  </si>
  <si>
    <t>stropodach</t>
  </si>
  <si>
    <t xml:space="preserve"> 1,0 km - rz</t>
  </si>
  <si>
    <t>dobra</t>
  </si>
  <si>
    <t>Hydrofornia Smardzewice</t>
  </si>
  <si>
    <t>kontener</t>
  </si>
  <si>
    <t>2,00 km - rz</t>
  </si>
  <si>
    <t>bardzo dobra</t>
  </si>
  <si>
    <t>Hydrofornia Łazisko</t>
  </si>
  <si>
    <t>Łazisko</t>
  </si>
  <si>
    <t>0,5 km - rz</t>
  </si>
  <si>
    <t>Hydrofornia Cekanów</t>
  </si>
  <si>
    <t>Cekanów</t>
  </si>
  <si>
    <t>Hydrofornia Ciebłowice Duże</t>
  </si>
  <si>
    <t>Ciebłowice Duże</t>
  </si>
  <si>
    <t>Hydrofornia Wiaderno</t>
  </si>
  <si>
    <t>Wiaderno</t>
  </si>
  <si>
    <t>Hydrofornia Swolszewice Małe</t>
  </si>
  <si>
    <t>Swolszewice Małe</t>
  </si>
  <si>
    <t>Oczyszczalnia ścieków</t>
  </si>
  <si>
    <t>Oczyszczalnia</t>
  </si>
  <si>
    <t>gaśnica, alarm</t>
  </si>
  <si>
    <t>pustak ceramiczny</t>
  </si>
  <si>
    <t>1,5 km - rz</t>
  </si>
  <si>
    <t>Wiata</t>
  </si>
  <si>
    <t>Wiata na osady ściekowe</t>
  </si>
  <si>
    <t xml:space="preserve">konstrukcja stalowa </t>
  </si>
  <si>
    <t>Budynek wielorodzinny</t>
  </si>
  <si>
    <t>Smardzewice ul. Zielona 31</t>
  </si>
  <si>
    <t>1,2 – zalew</t>
  </si>
  <si>
    <t>Oczyszczalnia ścieków Zawada</t>
  </si>
  <si>
    <t>Zawada</t>
  </si>
  <si>
    <t>pustak konstrukcyjny z wibroprasowanego betonu</t>
  </si>
  <si>
    <t>0,8 km -rzeka Wolbórka</t>
  </si>
  <si>
    <t>Wiata pod agregat</t>
  </si>
  <si>
    <t>konstrukcja murowano-drwniana</t>
  </si>
  <si>
    <t>Zestaw komputerowy KOMPUTRONIK PRO z monitorem</t>
  </si>
  <si>
    <t>Zestaw komputerowy KOMPUTRONIK PRO SK-400</t>
  </si>
  <si>
    <t>2. Publiczne Przedszkole w Wąwale</t>
  </si>
  <si>
    <t>7. Szkoła Podstawowa w Zawadzie</t>
  </si>
  <si>
    <t>Szkoła Podstawowa w Zawadzie</t>
  </si>
  <si>
    <t>rodzaj wartości (księgowa brutto KB/odtworzeniowa WO/odtworzeniowa Zamawiającego WO*)</t>
  </si>
  <si>
    <t>ul. Prezydenta I.Mościckiego 4, 97-200 Tomaszów Mazowiecki</t>
  </si>
  <si>
    <t>ul. P.I. Mościckiego 4, 97-200  Tomaszów Mazowiecki</t>
  </si>
  <si>
    <t>Zespół Ekonomiczno-Administracyjny Szkół</t>
  </si>
  <si>
    <t>drukarka Epson Ecotank</t>
  </si>
  <si>
    <t>komputer stacjonarny Lenovo All</t>
  </si>
  <si>
    <t>projektor Epson EB-U05</t>
  </si>
  <si>
    <t>Drukarka Ricoh</t>
  </si>
  <si>
    <t>nowy monitoring wizyjny</t>
  </si>
  <si>
    <t>Serwer Dell R230 2x1TB SATA Hot Plug 3,5"</t>
  </si>
  <si>
    <t>Wojewódzki Fundusz Ochorny Środowiska i Gospodarki Wodnej w Łodzi</t>
  </si>
  <si>
    <t>ul. Dubois 118, 93-465 Łódź</t>
  </si>
  <si>
    <t>NIP: 7732282071</t>
  </si>
  <si>
    <t>mikrofon pojem.Sennheiser</t>
  </si>
  <si>
    <t>gaśnice pianowe, urządzenie alarmowe, zamki antywł.</t>
  </si>
  <si>
    <t>odtworzeniowa</t>
  </si>
  <si>
    <t>księgowa brutto</t>
  </si>
  <si>
    <t>odtworzeniowa*</t>
  </si>
  <si>
    <t>Twarda ul.Główna 117</t>
  </si>
  <si>
    <t>odtworzeniowa* - dzierżawa</t>
  </si>
  <si>
    <r>
      <t xml:space="preserve">Budynki oznaczone kolorem szarym - </t>
    </r>
    <r>
      <rPr>
        <b/>
        <sz val="12"/>
        <color rgb="FFFF0000"/>
        <rFont val="Tahoma"/>
        <family val="2"/>
        <charset val="238"/>
      </rPr>
      <t>cesja</t>
    </r>
    <r>
      <rPr>
        <b/>
        <sz val="12"/>
        <rFont val="Tahoma"/>
        <family val="2"/>
        <charset val="238"/>
      </rPr>
      <t>:</t>
    </r>
  </si>
  <si>
    <t>3. Gminny Ośrodek Pomocy Społecznej</t>
  </si>
  <si>
    <t>4. Zespół Ekonomiczno-Administracyjny Szkół</t>
  </si>
  <si>
    <t>5. Szkoła Podstawowa w Chorzęcinie</t>
  </si>
  <si>
    <t>6. Zespół Szkolno - Przedszkolny w Smardzewicach</t>
  </si>
  <si>
    <t>7. Zespół Szkół w Komorowie</t>
  </si>
  <si>
    <t>8. Szkoła Podstawowa w Zawadzie</t>
  </si>
  <si>
    <t>9. Zespół Szkół w Wiadernie</t>
  </si>
  <si>
    <t>10. Gminny Zakład Komunalny</t>
  </si>
  <si>
    <t>Zestaw komputerowy DELL VOSTRO 3670MT</t>
  </si>
  <si>
    <t>Drukarkqa MEFA-15 BT</t>
  </si>
  <si>
    <t>Terminal PointMobile PM260</t>
  </si>
  <si>
    <t>Drukarka HP Laser Jet Pro</t>
  </si>
  <si>
    <t>Tabela nr 5</t>
  </si>
  <si>
    <t>Laptop Lenovo Ideapad 330</t>
  </si>
  <si>
    <t>Mościckiego 4,  97-200 Tomaszów Maz.</t>
  </si>
  <si>
    <t>gaśnica (1szt.)-proszkowa, dozór agencji ochrony</t>
  </si>
  <si>
    <t>Wiaderno 280,  97-200 Tomaszów Maz.</t>
  </si>
  <si>
    <t>Komputer z oprogramowaniem VOSTO</t>
  </si>
  <si>
    <t xml:space="preserve">UPS ECO Pro </t>
  </si>
  <si>
    <t>Telefon Samsung Galaxy</t>
  </si>
  <si>
    <t>Dywan interaktywny FUNFLOOR</t>
  </si>
  <si>
    <t>Urządzenie wielofunkcyjne SHARP AR 6020</t>
  </si>
  <si>
    <t>Urządzenie wielofunkcyjne OKI (AIOMC363DN)</t>
  </si>
  <si>
    <t>Tablet CAVION Base</t>
  </si>
  <si>
    <t>Laptop LENOVO z oprogramowaniem</t>
  </si>
  <si>
    <t>Monitoring</t>
  </si>
  <si>
    <t>tablica interaktywna  Smart Board M680V z prjektorem Hitachi CPAX2502</t>
  </si>
  <si>
    <t>drukarka laserowa kolorowa HP CP 1515N A4</t>
  </si>
  <si>
    <t>Ddukarka Samsung SL-M2026W</t>
  </si>
  <si>
    <t>komputer stacjonarny Fijitsu</t>
  </si>
  <si>
    <t>urządzenie wielofunkcyjne EPSON</t>
  </si>
  <si>
    <t>urządzenie wielofunkcyjne CANON PIXA G2400</t>
  </si>
  <si>
    <t>Monitor BenQ 6 szt. po 423 zł</t>
  </si>
  <si>
    <t>Monitor LG 4 szt.  Po 463 zł</t>
  </si>
  <si>
    <t>komputer stacjonarny Fujitsu 2 szt. po 449 zł</t>
  </si>
  <si>
    <t>monitor LCD LG 2 szt. po 733,33 zł</t>
  </si>
  <si>
    <t>głośniki MediaTech Audience</t>
  </si>
  <si>
    <t>gitara elektroakustyczna</t>
  </si>
  <si>
    <t>głośniki Creative A250</t>
  </si>
  <si>
    <t>laptop E5 Acer</t>
  </si>
  <si>
    <t>laptop Dell Latitude E 6430</t>
  </si>
  <si>
    <t>laptop Dell Latitude E6430</t>
  </si>
  <si>
    <t>tablety (3 szt.) 555,96 zł</t>
  </si>
  <si>
    <t>Power Audio Sony MHC V50D CEL</t>
  </si>
  <si>
    <t>laptop HP 6460 i 5 5 szt. po 470 zł</t>
  </si>
  <si>
    <t>laptop IBM Lenowo 4 szt. po 399 zł</t>
  </si>
  <si>
    <t>projektor z uchwytem</t>
  </si>
  <si>
    <t>zestaw pisaków do tablicy interaktywnej z ładowarką</t>
  </si>
  <si>
    <t>aparat Sony DSC HX60B</t>
  </si>
  <si>
    <t>kolumna aktywna Estradowa DNABLX-12</t>
  </si>
  <si>
    <t>dysk przenośny USB Sony</t>
  </si>
  <si>
    <t>głośniki do tablicy interaktywnej Artek Soundbar</t>
  </si>
  <si>
    <t>urządzenie wielofunkcyjne laserowe Brother DCPL8410</t>
  </si>
  <si>
    <t xml:space="preserve">strefa aktywności </t>
  </si>
  <si>
    <t xml:space="preserve">kamera - system dozoru wizyjnego </t>
  </si>
  <si>
    <t>urządzenie wielofunkcyjne atrament. BROTHER</t>
  </si>
  <si>
    <t xml:space="preserve">zestaw tablica interakt. 1078 z projekt. Sony </t>
  </si>
  <si>
    <t>magiczny dywan z pakietem FUN</t>
  </si>
  <si>
    <t>monitor interaktywny Smart Board 65</t>
  </si>
  <si>
    <t>urządzenie wielofunkcyjne laser  BROTHER DCP</t>
  </si>
  <si>
    <t>kserokopiarka Olivetti</t>
  </si>
  <si>
    <t>magiczczna ściana 2.0</t>
  </si>
  <si>
    <t>Akademia Bambika</t>
  </si>
  <si>
    <t>zestaw do karaoke</t>
  </si>
  <si>
    <t>aktywna kolumna estradowa</t>
  </si>
  <si>
    <t>mikrofon dwukanałowy</t>
  </si>
  <si>
    <t>radioodtwarzacz</t>
  </si>
  <si>
    <t>głośniki 2.1 Creative</t>
  </si>
  <si>
    <t>drukarka Brother laser</t>
  </si>
  <si>
    <t>drukarka</t>
  </si>
  <si>
    <t>głośniki Audience</t>
  </si>
  <si>
    <t>notebook Lenovo INTEL/WIN 10</t>
  </si>
  <si>
    <t>notebook DELL 3567</t>
  </si>
  <si>
    <t>notebook HP 250 G6</t>
  </si>
  <si>
    <t>Zestaw komputerowy Asus</t>
  </si>
  <si>
    <t xml:space="preserve">Tablica interaktywna DualBoard + projektor  Sony </t>
  </si>
  <si>
    <t>Drukarka Samsung Xpress</t>
  </si>
  <si>
    <t xml:space="preserve">Drukarka Brother </t>
  </si>
  <si>
    <t>Kserokopiarka Bizhub 283</t>
  </si>
  <si>
    <t>Niszczarka Opus</t>
  </si>
  <si>
    <t>Kserokopiarka Bizhub C280 kolor</t>
  </si>
  <si>
    <t xml:space="preserve">Głośniki Media Tech </t>
  </si>
  <si>
    <t>Radioodtwarzacz Philips</t>
  </si>
  <si>
    <t>Laptop HP</t>
  </si>
  <si>
    <t xml:space="preserve">Tablety </t>
  </si>
  <si>
    <t>Notebook Huawei MateBook</t>
  </si>
  <si>
    <t xml:space="preserve">System moniorinu wizyjnego w szkole </t>
  </si>
  <si>
    <t>magiczny dywan</t>
  </si>
  <si>
    <t>zestaw: tablica interaktywna DualBoard 1279, projektor Benq MX 808ST</t>
  </si>
  <si>
    <t>notebook Lenovo</t>
  </si>
  <si>
    <t>Kamery (3szt)</t>
  </si>
  <si>
    <t>3. Szkoła Podstawowa w Chorzęcinie</t>
  </si>
  <si>
    <t>PKD</t>
  </si>
  <si>
    <t>9101A</t>
  </si>
  <si>
    <t>8510Z</t>
  </si>
  <si>
    <t>8899Z</t>
  </si>
  <si>
    <t>8560Z</t>
  </si>
  <si>
    <t>8520Z</t>
  </si>
  <si>
    <t>3600Z</t>
  </si>
  <si>
    <t>komputer stacjonarny Lenovo A-340</t>
  </si>
  <si>
    <t>komputer stacjonarny Lenovo A-540</t>
  </si>
  <si>
    <t xml:space="preserve">laptop Lenovo Ideapad 3-15ITL </t>
  </si>
  <si>
    <t>Filia GBP w Twardej ul.Południowa 7</t>
  </si>
  <si>
    <t>cegła ceramiczna</t>
  </si>
  <si>
    <t>drewno ze ślepym pułapem ocieplonym polepą</t>
  </si>
  <si>
    <t>konstrukcja drewniana pokryta blachodachówką</t>
  </si>
  <si>
    <t>nie ma w pobliżu, woda pobierana w razie konieczności z sieci wodociągowej</t>
  </si>
  <si>
    <t>Serwer Dell R 230</t>
  </si>
  <si>
    <t>Zestaw komputerowy Dell Vostro</t>
  </si>
  <si>
    <t>Komputer Fujitsu</t>
  </si>
  <si>
    <t>Komputer Vosto</t>
  </si>
  <si>
    <t>Drukarka ECOSYS</t>
  </si>
  <si>
    <t>Kserokopiarka RICOH</t>
  </si>
  <si>
    <t>Drukarka etykiet GODEX</t>
  </si>
  <si>
    <t>Serwer Dell</t>
  </si>
  <si>
    <t xml:space="preserve">Terminal danych PA-20 </t>
  </si>
  <si>
    <t>siedziba ZEAS mieści się w budynku Urzędu Gminy Tomaszów Maz.</t>
  </si>
  <si>
    <t xml:space="preserve">monitoring </t>
  </si>
  <si>
    <t>773-22-91-791</t>
  </si>
  <si>
    <t>Sieciowe urządzenie wielofunkcyjne</t>
  </si>
  <si>
    <t>Monitor dotykowy 65"</t>
  </si>
  <si>
    <t>Router z wbudowanym modułem</t>
  </si>
  <si>
    <t>Serwer 2 dyskowy NAS</t>
  </si>
  <si>
    <t>Zasilacz UPS</t>
  </si>
  <si>
    <t>Pracownia TIK centralna jednostka</t>
  </si>
  <si>
    <t>Panel przyłączeniowy uczniowski - 24szt</t>
  </si>
  <si>
    <t>Urządzenie do cyfrowego nagrywania</t>
  </si>
  <si>
    <t>Głośnik do zabudowy w biurku</t>
  </si>
  <si>
    <t>Słuchawki z mikrofonem- 25 szt</t>
  </si>
  <si>
    <t>Drukarka EPSON</t>
  </si>
  <si>
    <t>Komputer stacjonarny</t>
  </si>
  <si>
    <t>Komputer dla ucznia - 24 szt</t>
  </si>
  <si>
    <t>Komputer przenośny dla ucznia</t>
  </si>
  <si>
    <t>Komputer przenośny dla nauczyciela - 4szt</t>
  </si>
  <si>
    <t>budynek szkolny + częśc dobudowana budynku oddana w 2018 r.</t>
  </si>
  <si>
    <t>Router z wbudowanym modułem Huawei S5720-28TP</t>
  </si>
  <si>
    <t>serwer 2 dyskowy QNAP TS-431X</t>
  </si>
  <si>
    <t>zasilacz UPS APCSmart-UPS RM2U</t>
  </si>
  <si>
    <t>pracownia TIK centralna jednostka Mentor Pro</t>
  </si>
  <si>
    <t>panel przyłączeniowy uczniowski 24 szt po 147,60 zł MENTOR</t>
  </si>
  <si>
    <t>monitor dotykowy 65" Newline TT-6519RS</t>
  </si>
  <si>
    <t>urządzenie do cyfrowego nagrywania OLYMPUS WS -852</t>
  </si>
  <si>
    <t>głośnik do zabudowy</t>
  </si>
  <si>
    <t>słuchawki z mikrofonem 25 szt. x 159,90 zł</t>
  </si>
  <si>
    <t>sieciowe urządzenie wielofunkcyjne Kqocera ekosys M5521cdn</t>
  </si>
  <si>
    <t>komputer uczniowski laptop Lenovo V330-15IKB</t>
  </si>
  <si>
    <t>komputer przenośny dla nauczyciela laptop 2607,60 zł x 4 szt. Lenovo V330-15IKB</t>
  </si>
  <si>
    <t>komputer dla ucznia laptop 24 st. x 2607,60 zł Lenovo V330-15IKB</t>
  </si>
  <si>
    <t>niszczarka OPUS Ts2215CD</t>
  </si>
  <si>
    <t>laptop HP Probook 450G6 + oprogramowanie Office 2019</t>
  </si>
  <si>
    <t>Budynek przedszkola i plac zabaw w ewidencji środkw trwałych Gminy</t>
  </si>
  <si>
    <t>plac zabaw z wyposażeniem</t>
  </si>
  <si>
    <t xml:space="preserve">router z wbudowanym modułem </t>
  </si>
  <si>
    <t>serwer dwu dyskowy NAS</t>
  </si>
  <si>
    <t>zasilacz UPS</t>
  </si>
  <si>
    <t>pracownia TIK centrala jednostka</t>
  </si>
  <si>
    <t>panel przyłączeniowy uczniowski - 24 szt</t>
  </si>
  <si>
    <t xml:space="preserve">urzadzenie do cyfrowego nagrywania </t>
  </si>
  <si>
    <t>głośniki do zabudowy w biurku</t>
  </si>
  <si>
    <t>słuchawki z mikrofonem - 25 szt</t>
  </si>
  <si>
    <t>sieciowe urządzenie wielofunkcyjne</t>
  </si>
  <si>
    <t>monitor dotykowy "65"</t>
  </si>
  <si>
    <t>notebook HP 250G6/15,6</t>
  </si>
  <si>
    <t>tablet Lenovo TABE</t>
  </si>
  <si>
    <t>robot Photon Edu z tabletami - 5 szt.</t>
  </si>
  <si>
    <t>robot Photon Edu z tabletem</t>
  </si>
  <si>
    <t>komputer przenośny - 29 szt</t>
  </si>
  <si>
    <t>laptop</t>
  </si>
  <si>
    <t>KOMORÓW, UL. TOMASZOWSKA 1 97-200 TOMASZÓW MAZOWIECKI</t>
  </si>
  <si>
    <t xml:space="preserve">ZAWADA 249/255 </t>
  </si>
  <si>
    <t xml:space="preserve">plac  zabaw nowy + siłownia zewnętrza </t>
  </si>
  <si>
    <t xml:space="preserve">Router z modułem sieciowym </t>
  </si>
  <si>
    <t xml:space="preserve">Serwer dyskowy NAS </t>
  </si>
  <si>
    <t xml:space="preserve">Zasilacz UPS </t>
  </si>
  <si>
    <t xml:space="preserve">Urządzenie wielofunkcyjne </t>
  </si>
  <si>
    <t xml:space="preserve">Cyfrowe urządzenie zapisujące </t>
  </si>
  <si>
    <t xml:space="preserve">Tablica z projektorem </t>
  </si>
  <si>
    <t>Komputer przenośny dla uczniów (25 szt.)</t>
  </si>
  <si>
    <t>Komputer przenośny dla nauczycieli (4 szt.)</t>
  </si>
  <si>
    <t>Tablety uczniowskie (12 sz.)</t>
  </si>
  <si>
    <t>Laptop Lenovo Idea Pad 320 (4 szt.)</t>
  </si>
  <si>
    <t>4. Zespół Szkół w Komorowie</t>
  </si>
  <si>
    <t>5. Szkoła Podstawowa w Zawadzie</t>
  </si>
  <si>
    <t>6. Zespół Szkół w Wiadernie</t>
  </si>
  <si>
    <t>papa</t>
  </si>
  <si>
    <t>1438 m2</t>
  </si>
  <si>
    <t>beton/ stal</t>
  </si>
  <si>
    <t>papa/ blacha</t>
  </si>
  <si>
    <t>417 m2</t>
  </si>
  <si>
    <t xml:space="preserve">monitor interaktywny </t>
  </si>
  <si>
    <t>serwer 2 dyskowy NAS</t>
  </si>
  <si>
    <t>zasilacz ups</t>
  </si>
  <si>
    <t>router z wbudowanym modułem</t>
  </si>
  <si>
    <t xml:space="preserve">pracownia TIK centralna jednostka </t>
  </si>
  <si>
    <t xml:space="preserve">monitor dotykowy </t>
  </si>
  <si>
    <t>notebook Lenovo 250 G7 i5</t>
  </si>
  <si>
    <t>komputer przenośny dla ucznia</t>
  </si>
  <si>
    <t xml:space="preserve">komputer przenośny dla nauczyciela </t>
  </si>
  <si>
    <t>komputer dla ucznia</t>
  </si>
  <si>
    <t>gaśnica, kraty na oknach, alarm</t>
  </si>
  <si>
    <t>hydrant DN 80 na terenie oczyszczalni, gaśnica, alarm</t>
  </si>
  <si>
    <t>Rozdzielnia elektryczna</t>
  </si>
  <si>
    <t>Sterowanie hydroforni</t>
  </si>
  <si>
    <t>Niszczarka dokumentów HSM SECURIO B24</t>
  </si>
  <si>
    <t>Drukarka BROTHER DCP-L3510CDW</t>
  </si>
  <si>
    <t xml:space="preserve">WYKAZ LOKALIZACJI, W KTÓRYCH PROWADZONA JEST DZIAŁALNOŚĆ ORAZ LOKALIZACJI, GDZIE ZNAJDUJE SIĘ MIENIE NALEŻĄCE DO JEDNOSTEK GMINY TOMASZÓW MAZOWIECKI </t>
  </si>
  <si>
    <t>budynek główny</t>
  </si>
  <si>
    <t xml:space="preserve">sala gimnastyczna z zapleczem socjalno-higieniczno-sanitarnym </t>
  </si>
  <si>
    <t>budynek kuchni i świetlicy</t>
  </si>
  <si>
    <t>dydaktyczne</t>
  </si>
  <si>
    <t>dydaktyczno-opiekuńcze, żywieniowe</t>
  </si>
  <si>
    <t>budynek szkolny, sala gimnastyczna z zapleczem i blokiem żywieniowym</t>
  </si>
  <si>
    <t>773-24-26-708</t>
  </si>
  <si>
    <t>ul. Prezydenta I. Mościckiego 4,  97-200 Tomaszów Mazowiecki</t>
  </si>
  <si>
    <t>773-16-77-235</t>
  </si>
  <si>
    <t>w tym namioty: Wiaderno 95/97 i magazyn urzędu; użytkowanie - teren admin. Gminy - 37.711,68 zł</t>
  </si>
  <si>
    <t>Informacje dodatkowe</t>
  </si>
  <si>
    <t>Budynek urzędu</t>
  </si>
  <si>
    <t>biuro</t>
  </si>
  <si>
    <t xml:space="preserve"> nie</t>
  </si>
  <si>
    <t>gaśnice proszkowe, system alarmowy</t>
  </si>
  <si>
    <t>drewniane</t>
  </si>
  <si>
    <t>drewniana ,papa</t>
  </si>
  <si>
    <t>0,3 km - rz</t>
  </si>
  <si>
    <t>2001 r. - wymiana okien, instalacji elektrycznej i wodno-kanalizacyjnej, osieciowanie komputerowe-108.800,00zł; 2005 r.- adapt. Poddasza- 27.500,00zł; 2010 r.-2011 r.-instalacja sieci informatyzacji i alarmowej -64.000,00 zł; 2015 r.- rozb. Budynku- 56927,78 zł.</t>
  </si>
  <si>
    <t>częściowo</t>
  </si>
  <si>
    <t>Budynek urzędu - nowy</t>
  </si>
  <si>
    <t>gaśnice, system alarmowy</t>
  </si>
  <si>
    <t>bloczki betonowe</t>
  </si>
  <si>
    <t>żelbetowy-monolityczny</t>
  </si>
  <si>
    <t>drewno, blachodachówka</t>
  </si>
  <si>
    <t>0,3 km -  rz</t>
  </si>
  <si>
    <t>wartość z wyposażeniem</t>
  </si>
  <si>
    <t xml:space="preserve">Ośrodek zdrowia </t>
  </si>
  <si>
    <t>usługi zdrowotne</t>
  </si>
  <si>
    <t>Smardzewice , ul. Główna 13/17</t>
  </si>
  <si>
    <t>żelbetowe</t>
  </si>
  <si>
    <t>1,7 km - rz</t>
  </si>
  <si>
    <t>Świetlica wiejska</t>
  </si>
  <si>
    <t>swietlica</t>
  </si>
  <si>
    <t xml:space="preserve">gaśnica proszkowa </t>
  </si>
  <si>
    <t>Cekanów,ul. Jagiełły 2</t>
  </si>
  <si>
    <t>stropodach, papa</t>
  </si>
  <si>
    <t>2004 r.- wymiana okien-6.000,00 zł; 2006 r. - docieplenie budynku-39.410,08 zł; 2007 r. - instalacja c.o. - 76.703,80 zł; 2010 r.- remont pomieszczeń - 26.229,24 zł</t>
  </si>
  <si>
    <t xml:space="preserve"> dobry</t>
  </si>
  <si>
    <t>Dom Ludowy</t>
  </si>
  <si>
    <t>gaśnica proszkowa,system alarmowy</t>
  </si>
  <si>
    <t>Łazisko 158/162</t>
  </si>
  <si>
    <t>częściowo żelbetowy, drewniany</t>
  </si>
  <si>
    <t>stalowa, blachodachówka</t>
  </si>
  <si>
    <t>2010 r. -adaptacja budynku na Dom Ludowy - 288.018,12 zł. 2017r. - instalacja systemu alarmowego</t>
  </si>
  <si>
    <t>Biblioteka</t>
  </si>
  <si>
    <t>biblioteka, świetlica</t>
  </si>
  <si>
    <t>Wiaderno 87</t>
  </si>
  <si>
    <t>cegła, pustak Alfa</t>
  </si>
  <si>
    <t>drewniany</t>
  </si>
  <si>
    <t>drewno, blacha, trapez</t>
  </si>
  <si>
    <t>2005 r. wydzielenie dwóch pomieszczeń - 14.830,00 zł; 2006 r.-remont pomieszczeń-94000,00zł; 2008 r. - adapt.pomieszczeń na kotłownię, instalacja elektryczna i wodno-kanaliz.- 81.100,00 zł; 2010 r. - docieplenie budynku, wykon. Schodów, wymiana stolarki, wykon. Chodnika i  ogrodzenia - 141.000,00 zł.</t>
  </si>
  <si>
    <t>2 w części</t>
  </si>
  <si>
    <t>mieszkalny</t>
  </si>
  <si>
    <t xml:space="preserve"> -</t>
  </si>
  <si>
    <t>Chorzęcin 184</t>
  </si>
  <si>
    <t>drewno, dachówka, cement</t>
  </si>
  <si>
    <t>1,0 km - rz</t>
  </si>
  <si>
    <t>Blok</t>
  </si>
  <si>
    <t>Wąwał, ul. Tomaszowska 107</t>
  </si>
  <si>
    <t>2,6 km -  z</t>
  </si>
  <si>
    <t>2007 r. - remont dachu - 12.189,17 zł; 2010 r. - remont pokrycia dachowego- 3.360,65 zł; 2011 r. - wymiana okien i drzwi - 5.506,,37 zł; 2013 r. - remont pomieszczeń mieszk. - 24.584,62 zł; 2014 r. - montaż stolarki - 1.388,89 zł.2016r.-zakup okien-1245,53zł.</t>
  </si>
  <si>
    <t>Budynek gospodarczy</t>
  </si>
  <si>
    <t>gospodarczy</t>
  </si>
  <si>
    <t xml:space="preserve">pustak </t>
  </si>
  <si>
    <t>drewno, eternit</t>
  </si>
  <si>
    <t>zły</t>
  </si>
  <si>
    <t>Dąbrowa, ul. Południowa 45</t>
  </si>
  <si>
    <t>drewno, papa</t>
  </si>
  <si>
    <t>1,2 km - z</t>
  </si>
  <si>
    <t>2007 r. -remont dachu - 22.000,00zł; 2010 r. - remont dachu - 12.221,32zł; 2012 r. -remont dachu i pomieszczenia mieszkal.- 7.602,45zł; 2014 r. - remont pomieszcz.mieszk.- 18.524,62zł.2016r.-zakup okien i drzwi wejściowych-3253,30zł</t>
  </si>
  <si>
    <t>pustak, część drewno</t>
  </si>
  <si>
    <t>Dąbrowa, ul. Południowa 47</t>
  </si>
  <si>
    <t>2007 r. - remont dachu -31.112,75 zł; 2010 r. - remont klatek schodow.-5.601,95 zł;  2014 r. - remont pomieszcz.mieszk. - 18.000,00 zł;  2016 r. - naprawa głowicy kominowej - 1.600,00 zł.</t>
  </si>
  <si>
    <t>gaśnica proszkowa, system alarmowy</t>
  </si>
  <si>
    <t>Ciebłowice Duże nr 132a</t>
  </si>
  <si>
    <t>cegła silikatowa</t>
  </si>
  <si>
    <t>2011 r. - modernizacja,,roz\budowa - 640.000,00 zł.</t>
  </si>
  <si>
    <t>Wąwał, ul. Wesoła 1/5</t>
  </si>
  <si>
    <t>żelbetowe, drewniane</t>
  </si>
  <si>
    <t>2007 r. - modernizacja - 26.000,00 zł; 2013 r. -przebudowa schodów-14.000,00zł; 2014 r. - remont pomieszczeń- 81.055,88zł. 2017r.-modernizacja kotłowni-42331,40zł.</t>
  </si>
  <si>
    <t>Dom Ludowo-Strażacki</t>
  </si>
  <si>
    <t>strażacki, biblioteka</t>
  </si>
  <si>
    <t>gasnice proszkowe, system alarmowy</t>
  </si>
  <si>
    <t>Smardzewice , ul. Główna 16/18</t>
  </si>
  <si>
    <t>1,5 km - z</t>
  </si>
  <si>
    <t>częsciowo</t>
  </si>
  <si>
    <t>Swolszewice Małe, ul. Trzciniec 44</t>
  </si>
  <si>
    <t>2005 r. - wymiana stolarki-28.000,00zł; 2008 r. remont elewacji - 20.000,00zł;  2010 r.- remont dachu - 32.900,00zł; 2014 r. - remont pomieszczeń- 5.521,75 zł; 2018 r. - remont pomieszczeń - 36662,95 zł; 2019 r. - remont pomieszczeń - 28339,12 zł</t>
  </si>
  <si>
    <t>Sługocice 146</t>
  </si>
  <si>
    <t>drewno, blacha trapez</t>
  </si>
  <si>
    <t>6,0 km - rz</t>
  </si>
  <si>
    <t>2017r.-termomodernizacja (docieplenie budynku, wymiana stolarki okiennej i drzwiowej zewn., instalacja centralnego ogrzewania, budowa instalacji ciepłej wody użytkowej, zmiana źródla ciepła z ogrzewania węglowego na OZE - pompy ciepła, wymiana instalacji elektrycznej, zimnej wody i kanalizacji sanitarnej) - wartość umowy 490534,27zł jeszcze nie rozliczona na poszczególne efekty</t>
  </si>
  <si>
    <t>Komorów, ul. Biblioteczna 1</t>
  </si>
  <si>
    <t>pustak Alfa</t>
  </si>
  <si>
    <t>Smardzewice ul. Ostrowskiego</t>
  </si>
  <si>
    <t>przy DL Cekanów,ul. Jagiełły 2</t>
  </si>
  <si>
    <t>2020 r. - ulepszenie, urządzenie zieleni - 25228,17 zł</t>
  </si>
  <si>
    <t>przy DL Godaszewice nr 53</t>
  </si>
  <si>
    <t>przy DL Sługocice nr 146</t>
  </si>
  <si>
    <t>przy DL Łazisko 158/162</t>
  </si>
  <si>
    <t>2017 r. -przebudowa placu zabaw - 38365,87zł.</t>
  </si>
  <si>
    <t>przy DL Chorzęcin 73</t>
  </si>
  <si>
    <t>2016 r. - urządzenie zieleni - 21421,56zł</t>
  </si>
  <si>
    <t>w Ciebłowicach Dużych</t>
  </si>
  <si>
    <t xml:space="preserve"> strażacki, biblioteka, świetlica</t>
  </si>
  <si>
    <t>Zawada 259</t>
  </si>
  <si>
    <t>cegła pełna</t>
  </si>
  <si>
    <t>Kleina</t>
  </si>
  <si>
    <t>2017r. - ulepszenie - 8383,05zł.</t>
  </si>
  <si>
    <t>Budynek strażnicy</t>
  </si>
  <si>
    <t xml:space="preserve">strażacki </t>
  </si>
  <si>
    <t>gaśnica proszkowa</t>
  </si>
  <si>
    <t>pustaki ceramiczne</t>
  </si>
  <si>
    <t>Wielorodzinny</t>
  </si>
  <si>
    <t>Twarda ul.Główna 65</t>
  </si>
  <si>
    <t>2 km - z</t>
  </si>
  <si>
    <t>Gospodarczy</t>
  </si>
  <si>
    <t>cegła/kamień</t>
  </si>
  <si>
    <t>Swolszewice ul. Trzciniec nr 42</t>
  </si>
  <si>
    <t>Dom Ludowy w Jadwigowie</t>
  </si>
  <si>
    <t>obcy środek trwały, użyczony Gminie na podstawie umowy uzyczenia z 2007 r.</t>
  </si>
  <si>
    <t>Jadwigów nr 77</t>
  </si>
  <si>
    <t>zbiornik przeciwpożarowy</t>
  </si>
  <si>
    <t>2013 r. - przebudowa dachu, zmiana pokrycia na blachodachówkę wydatek 137805,97zł.  2017 r. - termomodernizacja budynku ( docieplenie budynku,inst.centralnego ogrzewania, zmiana źródła ciepła z ogrzewania węglowego na OZE - pompę ciepła, wymiana stolarki okiennej i drzwiowej zewn., wymiana instalacji elektrycznej, zagospodarowanie terenu wokół budynku) wartość poniesionych kosztów -  426956,00zł, nierozliczona na poszczególne efekty</t>
  </si>
  <si>
    <t>Dom Ludowy w Godaszewicach</t>
  </si>
  <si>
    <t>obcy środek trwały, użyczony Gminie na podstawie umowy uzyczenia z 2015 r.</t>
  </si>
  <si>
    <t>Godaszewice nr 53</t>
  </si>
  <si>
    <t>cegła, pustak</t>
  </si>
  <si>
    <t>żelbetowy</t>
  </si>
  <si>
    <t>kratownicowa, blachodachówka</t>
  </si>
  <si>
    <t>0,8km-rz</t>
  </si>
  <si>
    <t>2017 r. - termomodernizacja budynku (docieplenie budynku, wymiana stolarki okiennej i drzwiowej zewn.,odtworzenie pokrycia dachowegp, instalacja centralnego ogrzewania, budowa instalacji ciepłej wody użytkowej, zmiana źródła ciepła z ogrzewania węglowego na OZE - pompę ciepła,wymiana inst.elektrycznej, instalacji zimnej wodyi kanalizacji sanitarnej, zagospodarowanie terenu wokół budynku)wartość poniesionych kosztów - 879898,66zł nierozliczona na poszczególne efekty</t>
  </si>
  <si>
    <t>obcy środek trwały, użyczony Gminie na podstawie umowy uzyczenia z 2006 r.</t>
  </si>
  <si>
    <t>Chorzęcin nr 73</t>
  </si>
  <si>
    <t>stalowa, płyta wielowarstwowa</t>
  </si>
  <si>
    <t>1,0km-rz</t>
  </si>
  <si>
    <t>2017 r. - termomodernizacja budynku (docieplenie budynku, przebudowa konstrukcji dachu, wymiana stolarki okiennej i drzwiowej zewn., rozbudowa centralnego ogrzewania, budowa instalacji ciepłej wody użytkowej, zmiana źródla ciepła z ogrzewania węglowego na OZE - pompę ciepła, wymiana instalacji elektrycznej, instalacji zimnej wody i kanalizacji sqnitarnej) wartość poniesionych kosztów - 986 761,18 zł, nierozliczona na poszczególne efekty</t>
  </si>
  <si>
    <t>Dom Ludowy w Kwiatkówce</t>
  </si>
  <si>
    <t>obcy środek trwały, użyczony Gminie na podstawie umowy uzyczenia z 2008r.</t>
  </si>
  <si>
    <t>korytka dachowe, papa</t>
  </si>
  <si>
    <t>1,8km-rz</t>
  </si>
  <si>
    <t>2011 r. - ulepszenie obcego środka trwałego-docieplenie stropodachu i ścian zewnętrznych, pokrycie papą termozgrzewalną, wydatek - 156284,10 zł. 2018 r. - wykonanie drenażu wokół DL - 9348,00 zł, 2019 r. - remont pomieszczeń - 31727,00 zł; 2020 r. - remont pomieszczeń - 8634,00 zł</t>
  </si>
  <si>
    <t>Dom Ludowy w Twardej</t>
  </si>
  <si>
    <t>obcy środek trwały, użyczony Gminie na podstawie umowy użyczenia z 2009 r.</t>
  </si>
  <si>
    <t>Twarda, ul. Południowa 7</t>
  </si>
  <si>
    <t>zbiornik przeciwpożarowy 200 m</t>
  </si>
  <si>
    <t>docieplony w 2005r i 2011r. - 58000,00zł</t>
  </si>
  <si>
    <t>2- w części</t>
  </si>
  <si>
    <t>budynek przedszkolny+świetlica wiejska</t>
  </si>
  <si>
    <t>monitoring antywłamaniowy, hydranty, gaśnice</t>
  </si>
  <si>
    <t>Twarda ul. Główna 117</t>
  </si>
  <si>
    <t>strop z polepy</t>
  </si>
  <si>
    <t>drewno,blacha trapezowa</t>
  </si>
  <si>
    <t>od zbiornika wodnego - 2 km</t>
  </si>
  <si>
    <t>częściowo podpiwniczony</t>
  </si>
  <si>
    <t>plac zabaw + siłownia zewnętrzna</t>
  </si>
  <si>
    <t>Niebrów</t>
  </si>
  <si>
    <t>teren rekreacyjny</t>
  </si>
  <si>
    <t>Smardzewice, ul. Wesoła</t>
  </si>
  <si>
    <t>kultura</t>
  </si>
  <si>
    <t>gaśnice, alarm</t>
  </si>
  <si>
    <t>stropodach, żelbeton</t>
  </si>
  <si>
    <t>stalowo-drewniany, blachodachówka</t>
  </si>
  <si>
    <t>plac zabaw przy przystani kajakowej w Smardzewicach</t>
  </si>
  <si>
    <t>Przystań kajakowa w Smardzewicach wraz z elementami małej architektury</t>
  </si>
  <si>
    <t>ruter ASUS RT-AC51U                                        IV</t>
  </si>
  <si>
    <t>zestaw komputerowy                                   UG IV</t>
  </si>
  <si>
    <t>klimatyzator                                                UG VI</t>
  </si>
  <si>
    <t>zestaw komputerowy-serwer                         UG IV</t>
  </si>
  <si>
    <t>urządzenie wiel.Ricoh                                   UG IV</t>
  </si>
  <si>
    <t>serwer DELL                                                 IV</t>
  </si>
  <si>
    <t>UPS APC Smart 1500                                     IV</t>
  </si>
  <si>
    <t>urządzenie UTM                                            IV UG</t>
  </si>
  <si>
    <t>klimatyzator Midea                                         VI</t>
  </si>
  <si>
    <t>zestaw komputerowy                                      IV</t>
  </si>
  <si>
    <t>router                                                            IV</t>
  </si>
  <si>
    <t>monitor x3                                                      IV</t>
  </si>
  <si>
    <t>zestaw komputerowy     x4                                  IV</t>
  </si>
  <si>
    <t>ups                                                                IV</t>
  </si>
  <si>
    <t>urządzenie wielofunkcyjne Ricoh                       IV</t>
  </si>
  <si>
    <t>Asus router                                                     IV</t>
  </si>
  <si>
    <t>urządzenie wielofunkcyjne                                 IV</t>
  </si>
  <si>
    <t>TP-link router Archer                                         IV</t>
  </si>
  <si>
    <t>Fujitsu Komputer AiO Esprimo K 558       x 5  IV UG</t>
  </si>
  <si>
    <t>klimatyzator ALPICAR                                     VI UG</t>
  </si>
  <si>
    <t xml:space="preserve">klimatyzator HUNDAI               VI                           </t>
  </si>
  <si>
    <t>telewizor LED Philips                                 VI</t>
  </si>
  <si>
    <t>telewizor LG Smart                                     VI</t>
  </si>
  <si>
    <t>drukarka Brother Plus                                  IV UG</t>
  </si>
  <si>
    <t>niszczarka HSM SHREDSTAR X10      x2       VIII</t>
  </si>
  <si>
    <t>niszczarka Kobra  x3                                 UG    VIII</t>
  </si>
  <si>
    <t>radioodtwarzacz PHILIPS                                VI</t>
  </si>
  <si>
    <t>wzmacniacz gitary                                         VI</t>
  </si>
  <si>
    <t>zestaw nagoaśnieniowy                                    VI</t>
  </si>
  <si>
    <t>aparat do EKG                                            UG VIII</t>
  </si>
  <si>
    <t>kolumna głośnikowa                                         VI</t>
  </si>
  <si>
    <t>Aparat fotograficzny                                          VI</t>
  </si>
  <si>
    <t>telefon komórkowy     szt 9                                VI</t>
  </si>
  <si>
    <t>telefon komórkowy     szt 2                                VI</t>
  </si>
  <si>
    <t>mikrofon pojemnościowy                                   VI</t>
  </si>
  <si>
    <t>mikser                                                             VI</t>
  </si>
  <si>
    <t>projektor                                                          VI</t>
  </si>
  <si>
    <t>Laptop                                                        UG IV</t>
  </si>
  <si>
    <t>Laptop                                                             IV</t>
  </si>
  <si>
    <t>aparat telefoniczny szt.2                                   VI</t>
  </si>
  <si>
    <t>kolumna Behringer                                           VI</t>
  </si>
  <si>
    <t>mikrofon bezprzewodowy                                  VI</t>
  </si>
  <si>
    <t>statyw mikrofonowy szt.2                                  VI</t>
  </si>
  <si>
    <t>kalkulator                                                        VIII</t>
  </si>
  <si>
    <t>laptop DELL                                                      IV</t>
  </si>
  <si>
    <t>tablet x15                                                         IV</t>
  </si>
  <si>
    <t>laptop                                                         UG IV</t>
  </si>
  <si>
    <t>czytnik e -dowód    x2                                      UG IV</t>
  </si>
  <si>
    <t>telefon Gigaset 5szt                                       UG VI</t>
  </si>
  <si>
    <t>zestaw muzyczny                                            VI</t>
  </si>
  <si>
    <t>mikrofon DM 20 Karakoe                                   VI</t>
  </si>
  <si>
    <t>aparat telefoniczny szt.13                             UG VI</t>
  </si>
  <si>
    <t>kalkulator    CITIZEN                                        VIII</t>
  </si>
  <si>
    <t>głośnik                                                        UG VI</t>
  </si>
  <si>
    <t>kalkulator Vector                                           UG VIII</t>
  </si>
  <si>
    <t>kalkulator CT 66                                           UG VIII</t>
  </si>
  <si>
    <t>mikrofon                                                        UG VI</t>
  </si>
  <si>
    <t>aparat telefoniczny Samsung  x11                     UG VIII</t>
  </si>
  <si>
    <t>kalkulator CITIZEN                                           UG VIII</t>
  </si>
  <si>
    <t>kolumna aktywna Mackie                                 VI</t>
  </si>
  <si>
    <t>wzmacniacz basowy                                        VI</t>
  </si>
  <si>
    <t>kalkulator Vector            x3                           UG VIII</t>
  </si>
  <si>
    <t>odtwarzacz DVD                                            VI</t>
  </si>
  <si>
    <t>telefon Gigaset  x 2                                        VI</t>
  </si>
  <si>
    <t>zestaw nagłośnieniowy                                VI</t>
  </si>
  <si>
    <t>miernik Altair                                                  VIII</t>
  </si>
  <si>
    <t>kalkulator CITIZEN                                       UG VIII</t>
  </si>
  <si>
    <t>kalkulator Casio GX-12B                             UG VIII</t>
  </si>
  <si>
    <t>skaner płaski Epson                                   UG VIII</t>
  </si>
  <si>
    <t>tablet Huawei                                                 UG IV</t>
  </si>
  <si>
    <t>telefon Gigaset     x4                                        UG VI</t>
  </si>
  <si>
    <t>monitoring wizyjny zewnętrzny Tomaszów Mazowiecki       UG VI</t>
  </si>
  <si>
    <t>monitoring wizyjny zewnętrzny DL Godaszewice UG VI</t>
  </si>
  <si>
    <t>monitoring wizyjny zewnętrzny DL Chorzęcin UG VI</t>
  </si>
  <si>
    <t>monitoring wizyjny zewnętrzny DL Sługocice UG VI</t>
  </si>
  <si>
    <t>monitoring wizyjny zewnętrzny DL Jadwigów UG VI</t>
  </si>
  <si>
    <t>system monitoringu przy Przedszkolu w Twardej</t>
  </si>
  <si>
    <t>monitoring wizyjny przy ul. Wesołej w Smardzewicach   VI</t>
  </si>
  <si>
    <t>monitoring wizyjny CCTV na terenie przystani kajakowej   VI</t>
  </si>
  <si>
    <t>Wiaderno 95/97 - budynek strażnicy</t>
  </si>
  <si>
    <t>Chorzęcin 73</t>
  </si>
  <si>
    <t>Kwiatkówka, ul. Ujezdzka 9</t>
  </si>
  <si>
    <t>Jadwigów 77 - budynek strażnicy</t>
  </si>
  <si>
    <t>Godaszewice 53</t>
  </si>
  <si>
    <t>Komorów 113</t>
  </si>
  <si>
    <t>Tomaszów Maz. ul. PCK 2/8</t>
  </si>
  <si>
    <t>Smardzewice ul. Klonowa 14A Stanica WOPR</t>
  </si>
  <si>
    <t>Tomaszów Maz., ul. Prezyd. I. Mościckiego 4</t>
  </si>
  <si>
    <t>Kwiatków, ul. Ujezdzka nr 9</t>
  </si>
  <si>
    <r>
      <t xml:space="preserve">Dom Ludowy Chorzęcin 
</t>
    </r>
    <r>
      <rPr>
        <b/>
        <sz val="11"/>
        <rFont val="Arial"/>
        <family val="2"/>
        <charset val="238"/>
      </rPr>
      <t>(w tym wartość instalacji fotowoltaicznej 64.000 zł - KB)</t>
    </r>
  </si>
  <si>
    <r>
      <t xml:space="preserve">Obiekt pełniący funkcje kulturalne w miejscowości Wiaderno 
</t>
    </r>
    <r>
      <rPr>
        <b/>
        <sz val="11"/>
        <rFont val="Arial"/>
        <family val="2"/>
        <charset val="238"/>
      </rPr>
      <t>(w tym wartość instalacji fotowoltaicznej 85.738,89 zł - KB)</t>
    </r>
  </si>
  <si>
    <t>Instalacja fotowoltaiczna na budynku OSP w Wiadernie</t>
  </si>
  <si>
    <t>instalacja fotowoltaiczna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</si>
</sst>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  <numFmt numFmtId="166" formatCode="#,##0.00\ [$zł-415];[Red]\-#,##0.00\ [$zł-415]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i/>
      <sz val="10"/>
      <name val="Tahoma"/>
      <family val="2"/>
      <charset val="238"/>
    </font>
    <font>
      <b/>
      <i/>
      <u/>
      <sz val="10"/>
      <name val="Tahoma"/>
      <family val="2"/>
      <charset val="238"/>
    </font>
    <font>
      <i/>
      <sz val="10"/>
      <name val="Tahoma"/>
      <family val="2"/>
      <charset val="238"/>
    </font>
    <font>
      <b/>
      <sz val="13"/>
      <name val="Tahoma"/>
      <family val="2"/>
      <charset val="238"/>
    </font>
    <font>
      <b/>
      <i/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2"/>
      <name val="Tahoma"/>
      <family val="2"/>
      <charset val="238"/>
    </font>
    <font>
      <sz val="10"/>
      <color indexed="10"/>
      <name val="Tahoma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u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12"/>
      <color rgb="FFFF0000"/>
      <name val="Tahoma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Tahoma"/>
      <family val="2"/>
      <charset val="238"/>
    </font>
    <font>
      <i/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0" fontId="18" fillId="0" borderId="0"/>
    <xf numFmtId="0" fontId="4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4" fillId="0" borderId="0" applyFill="0" applyBorder="0" applyAlignment="0" applyProtection="0"/>
    <xf numFmtId="44" fontId="4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4" fillId="0" borderId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165" fontId="1" fillId="0" borderId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5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5" applyFont="1"/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6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vertical="center"/>
    </xf>
    <xf numFmtId="0" fontId="7" fillId="8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4" fontId="6" fillId="8" borderId="0" xfId="5" applyFont="1" applyFill="1"/>
    <xf numFmtId="0" fontId="6" fillId="8" borderId="0" xfId="0" applyFont="1" applyFill="1"/>
    <xf numFmtId="44" fontId="7" fillId="8" borderId="0" xfId="5" applyFont="1" applyFill="1"/>
    <xf numFmtId="0" fontId="7" fillId="8" borderId="0" xfId="0" applyFont="1" applyFill="1"/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7" fillId="0" borderId="1" xfId="5" applyNumberFormat="1" applyFont="1" applyFill="1" applyBorder="1" applyAlignment="1">
      <alignment horizontal="right" vertical="center" wrapText="1"/>
    </xf>
    <xf numFmtId="44" fontId="7" fillId="0" borderId="0" xfId="5" applyFont="1" applyFill="1"/>
    <xf numFmtId="164" fontId="7" fillId="0" borderId="1" xfId="5" applyNumberFormat="1" applyFont="1" applyFill="1" applyBorder="1" applyAlignment="1">
      <alignment horizontal="right" vertical="center"/>
    </xf>
    <xf numFmtId="164" fontId="7" fillId="0" borderId="1" xfId="5" applyNumberFormat="1" applyFont="1" applyFill="1" applyBorder="1" applyAlignment="1">
      <alignment vertical="center"/>
    </xf>
    <xf numFmtId="164" fontId="1" fillId="0" borderId="6" xfId="16" applyNumberFormat="1" applyFill="1" applyBorder="1" applyAlignment="1">
      <alignment vertical="center"/>
    </xf>
    <xf numFmtId="164" fontId="7" fillId="0" borderId="3" xfId="5" applyNumberFormat="1" applyFont="1" applyFill="1" applyBorder="1" applyAlignment="1">
      <alignment vertical="center"/>
    </xf>
    <xf numFmtId="0" fontId="7" fillId="0" borderId="1" xfId="16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4" fontId="15" fillId="0" borderId="0" xfId="5" applyNumberFormat="1" applyFont="1" applyAlignment="1">
      <alignment horizontal="right" vertical="center"/>
    </xf>
    <xf numFmtId="164" fontId="6" fillId="0" borderId="0" xfId="5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164" fontId="6" fillId="0" borderId="0" xfId="5" applyNumberFormat="1" applyFont="1" applyAlignment="1">
      <alignment horizontal="right" vertical="center"/>
    </xf>
    <xf numFmtId="164" fontId="6" fillId="8" borderId="1" xfId="5" applyNumberFormat="1" applyFont="1" applyFill="1" applyBorder="1" applyAlignment="1">
      <alignment horizontal="right" vertical="center" wrapText="1"/>
    </xf>
    <xf numFmtId="164" fontId="6" fillId="0" borderId="4" xfId="5" applyNumberFormat="1" applyFont="1" applyFill="1" applyBorder="1" applyAlignment="1">
      <alignment horizontal="right" vertical="center" wrapText="1"/>
    </xf>
    <xf numFmtId="164" fontId="6" fillId="0" borderId="0" xfId="5" applyNumberFormat="1" applyFont="1" applyBorder="1" applyAlignment="1">
      <alignment horizontal="right" vertical="center" wrapText="1"/>
    </xf>
    <xf numFmtId="164" fontId="7" fillId="0" borderId="0" xfId="5" applyNumberFormat="1" applyFont="1" applyAlignment="1">
      <alignment horizontal="right" vertical="center" wrapText="1"/>
    </xf>
    <xf numFmtId="164" fontId="7" fillId="0" borderId="0" xfId="5" applyNumberFormat="1" applyFont="1" applyAlignment="1">
      <alignment horizontal="right" vertical="center"/>
    </xf>
    <xf numFmtId="164" fontId="7" fillId="0" borderId="1" xfId="5" applyNumberFormat="1" applyFont="1" applyFill="1" applyBorder="1" applyAlignment="1">
      <alignment vertical="center" wrapText="1"/>
    </xf>
    <xf numFmtId="164" fontId="6" fillId="7" borderId="1" xfId="5" applyNumberFormat="1" applyFont="1" applyFill="1" applyBorder="1" applyAlignment="1">
      <alignment horizontal="right" vertical="center" wrapText="1"/>
    </xf>
    <xf numFmtId="164" fontId="7" fillId="0" borderId="5" xfId="5" applyNumberFormat="1" applyFont="1" applyFill="1" applyBorder="1" applyAlignment="1">
      <alignment vertical="center"/>
    </xf>
    <xf numFmtId="164" fontId="11" fillId="0" borderId="0" xfId="0" applyNumberFormat="1" applyFont="1" applyAlignment="1">
      <alignment vertical="center"/>
    </xf>
    <xf numFmtId="164" fontId="7" fillId="0" borderId="5" xfId="13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2" xfId="5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164" fontId="1" fillId="0" borderId="5" xfId="16" applyNumberFormat="1" applyFill="1" applyBorder="1" applyAlignment="1">
      <alignment vertical="center"/>
    </xf>
    <xf numFmtId="0" fontId="7" fillId="0" borderId="1" xfId="16" applyFont="1" applyBorder="1" applyAlignment="1">
      <alignment horizontal="left" vertical="center"/>
    </xf>
    <xf numFmtId="0" fontId="6" fillId="9" borderId="17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164" fontId="14" fillId="10" borderId="1" xfId="5" applyNumberFormat="1" applyFont="1" applyFill="1" applyBorder="1" applyAlignment="1">
      <alignment horizontal="right" vertical="center" wrapText="1"/>
    </xf>
    <xf numFmtId="0" fontId="14" fillId="0" borderId="9" xfId="0" applyFont="1" applyBorder="1" applyAlignment="1">
      <alignment horizontal="center" vertical="center"/>
    </xf>
    <xf numFmtId="164" fontId="14" fillId="0" borderId="10" xfId="5" applyNumberFormat="1" applyFont="1" applyBorder="1" applyAlignment="1">
      <alignment horizontal="right" vertical="center"/>
    </xf>
    <xf numFmtId="164" fontId="14" fillId="0" borderId="0" xfId="5" applyNumberFormat="1" applyFont="1" applyBorder="1" applyAlignment="1">
      <alignment horizontal="right" vertical="center"/>
    </xf>
    <xf numFmtId="0" fontId="1" fillId="0" borderId="1" xfId="16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6" fillId="7" borderId="1" xfId="0" applyFont="1" applyFill="1" applyBorder="1" applyAlignment="1">
      <alignment horizontal="center" vertical="center" wrapText="1"/>
    </xf>
    <xf numFmtId="0" fontId="21" fillId="0" borderId="0" xfId="0" applyFont="1"/>
    <xf numFmtId="164" fontId="7" fillId="0" borderId="1" xfId="19" applyNumberFormat="1" applyFont="1" applyFill="1" applyBorder="1" applyAlignment="1">
      <alignment horizontal="right" vertical="center" wrapText="1"/>
    </xf>
    <xf numFmtId="2" fontId="7" fillId="0" borderId="1" xfId="16" applyNumberFormat="1" applyFont="1" applyFill="1" applyBorder="1" applyAlignment="1">
      <alignment horizontal="center" vertical="center" wrapText="1"/>
    </xf>
    <xf numFmtId="0" fontId="10" fillId="0" borderId="1" xfId="16" applyFont="1" applyFill="1" applyBorder="1" applyAlignment="1">
      <alignment horizontal="center" vertical="center" wrapText="1"/>
    </xf>
    <xf numFmtId="164" fontId="7" fillId="0" borderId="6" xfId="5" applyNumberFormat="1" applyFont="1" applyFill="1" applyBorder="1" applyAlignment="1">
      <alignment horizontal="right" vertical="center" wrapText="1"/>
    </xf>
    <xf numFmtId="164" fontId="7" fillId="0" borderId="5" xfId="5" applyNumberFormat="1" applyFont="1" applyFill="1" applyBorder="1" applyAlignment="1">
      <alignment horizontal="right" vertical="center" wrapText="1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5" xfId="16" applyNumberFormat="1" applyFill="1" applyBorder="1" applyAlignment="1">
      <alignment horizontal="right" vertical="center"/>
    </xf>
    <xf numFmtId="164" fontId="1" fillId="0" borderId="3" xfId="16" applyNumberFormat="1" applyFill="1" applyBorder="1" applyAlignment="1">
      <alignment vertical="center"/>
    </xf>
    <xf numFmtId="164" fontId="1" fillId="0" borderId="1" xfId="16" applyNumberFormat="1" applyFill="1" applyBorder="1" applyAlignment="1">
      <alignment vertical="center"/>
    </xf>
    <xf numFmtId="0" fontId="0" fillId="0" borderId="1" xfId="0" applyBorder="1"/>
    <xf numFmtId="0" fontId="7" fillId="0" borderId="1" xfId="16" applyFont="1" applyFill="1" applyBorder="1" applyAlignment="1">
      <alignment vertical="center" wrapText="1"/>
    </xf>
    <xf numFmtId="0" fontId="7" fillId="0" borderId="1" xfId="16" applyFont="1" applyFill="1" applyBorder="1" applyAlignment="1">
      <alignment vertical="center" wrapText="1"/>
    </xf>
    <xf numFmtId="0" fontId="7" fillId="0" borderId="1" xfId="16" applyFont="1" applyFill="1" applyBorder="1" applyAlignment="1">
      <alignment horizontal="left" vertical="center" wrapText="1"/>
    </xf>
    <xf numFmtId="164" fontId="7" fillId="0" borderId="1" xfId="16" applyNumberFormat="1" applyFont="1" applyFill="1" applyBorder="1" applyAlignment="1">
      <alignment horizontal="center" vertical="center" wrapText="1"/>
    </xf>
    <xf numFmtId="4" fontId="7" fillId="0" borderId="1" xfId="16" applyNumberFormat="1" applyFont="1" applyFill="1" applyBorder="1" applyAlignment="1">
      <alignment horizontal="center" vertical="center" wrapText="1"/>
    </xf>
    <xf numFmtId="4" fontId="10" fillId="0" borderId="1" xfId="16" applyNumberFormat="1" applyFont="1" applyFill="1" applyBorder="1" applyAlignment="1">
      <alignment horizontal="center" vertical="center" wrapText="1"/>
    </xf>
    <xf numFmtId="0" fontId="1" fillId="0" borderId="3" xfId="16" applyFont="1" applyFill="1" applyBorder="1" applyAlignment="1">
      <alignment horizontal="center" vertical="center" wrapText="1"/>
    </xf>
    <xf numFmtId="0" fontId="1" fillId="0" borderId="3" xfId="16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7" fillId="0" borderId="3" xfId="16" applyFont="1" applyBorder="1" applyAlignment="1">
      <alignment horizontal="left" vertical="center"/>
    </xf>
    <xf numFmtId="0" fontId="1" fillId="0" borderId="1" xfId="16" applyFont="1" applyFill="1" applyBorder="1" applyAlignment="1">
      <alignment vertical="center" wrapText="1"/>
    </xf>
    <xf numFmtId="0" fontId="7" fillId="0" borderId="1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1" fillId="0" borderId="2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16" applyFont="1" applyFill="1" applyBorder="1" applyAlignment="1">
      <alignment vertical="center" wrapText="1"/>
    </xf>
    <xf numFmtId="0" fontId="1" fillId="0" borderId="1" xfId="16" applyFont="1" applyFill="1" applyBorder="1"/>
    <xf numFmtId="0" fontId="1" fillId="0" borderId="1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horizontal="center" vertical="center"/>
    </xf>
    <xf numFmtId="0" fontId="1" fillId="0" borderId="1" xfId="16" applyFont="1" applyBorder="1" applyAlignment="1">
      <alignment vertical="center" wrapText="1"/>
    </xf>
    <xf numFmtId="0" fontId="1" fillId="0" borderId="19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7" fillId="0" borderId="1" xfId="16" applyFont="1" applyBorder="1" applyAlignment="1">
      <alignment vertical="center" wrapText="1"/>
    </xf>
    <xf numFmtId="0" fontId="7" fillId="0" borderId="1" xfId="16" applyFont="1" applyBorder="1" applyAlignment="1">
      <alignment horizontal="center" vertical="center" wrapText="1"/>
    </xf>
    <xf numFmtId="0" fontId="1" fillId="0" borderId="1" xfId="16" applyFont="1" applyFill="1" applyBorder="1"/>
    <xf numFmtId="0" fontId="1" fillId="0" borderId="1" xfId="16" applyFont="1" applyFill="1" applyBorder="1" applyAlignment="1">
      <alignment vertical="center" wrapText="1"/>
    </xf>
    <xf numFmtId="0" fontId="7" fillId="0" borderId="1" xfId="16" applyFont="1" applyFill="1" applyBorder="1"/>
    <xf numFmtId="44" fontId="7" fillId="0" borderId="0" xfId="25" applyFont="1" applyFill="1" applyAlignment="1">
      <alignment horizontal="left"/>
    </xf>
    <xf numFmtId="0" fontId="1" fillId="0" borderId="1" xfId="16" applyFont="1" applyFill="1" applyBorder="1"/>
    <xf numFmtId="0" fontId="1" fillId="0" borderId="1" xfId="16" applyFont="1" applyFill="1" applyBorder="1" applyAlignment="1">
      <alignment vertical="center" wrapText="1"/>
    </xf>
    <xf numFmtId="0" fontId="7" fillId="0" borderId="1" xfId="16" applyFont="1" applyFill="1" applyBorder="1"/>
    <xf numFmtId="0" fontId="7" fillId="2" borderId="1" xfId="16" applyFont="1" applyFill="1" applyBorder="1"/>
    <xf numFmtId="0" fontId="1" fillId="0" borderId="19" xfId="16" applyFont="1" applyFill="1" applyBorder="1" applyAlignment="1">
      <alignment vertical="center" wrapText="1"/>
    </xf>
    <xf numFmtId="0" fontId="1" fillId="0" borderId="19" xfId="16" applyFont="1" applyFill="1" applyBorder="1" applyAlignment="1">
      <alignment horizontal="center" vertical="center" wrapText="1"/>
    </xf>
    <xf numFmtId="0" fontId="1" fillId="0" borderId="1" xfId="16" applyFont="1" applyFill="1" applyBorder="1" applyAlignment="1">
      <alignment vertical="center" wrapText="1"/>
    </xf>
    <xf numFmtId="164" fontId="1" fillId="0" borderId="1" xfId="16" applyNumberFormat="1" applyFont="1" applyFill="1" applyBorder="1" applyAlignment="1">
      <alignment horizontal="right" vertical="center" wrapText="1"/>
    </xf>
    <xf numFmtId="44" fontId="7" fillId="5" borderId="1" xfId="25" applyFont="1" applyFill="1" applyBorder="1" applyAlignment="1">
      <alignment horizontal="right" vertical="center" wrapText="1"/>
    </xf>
    <xf numFmtId="0" fontId="25" fillId="0" borderId="1" xfId="16" applyFont="1" applyFill="1" applyBorder="1" applyAlignment="1">
      <alignment horizontal="center" vertical="center" wrapText="1"/>
    </xf>
    <xf numFmtId="0" fontId="1" fillId="0" borderId="2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vertical="center" wrapText="1"/>
    </xf>
    <xf numFmtId="0" fontId="1" fillId="0" borderId="2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vertical="center" wrapText="1"/>
    </xf>
    <xf numFmtId="164" fontId="1" fillId="0" borderId="2" xfId="16" applyNumberFormat="1" applyFont="1" applyFill="1" applyBorder="1" applyAlignment="1">
      <alignment horizontal="right" vertical="center" wrapText="1"/>
    </xf>
    <xf numFmtId="0" fontId="7" fillId="0" borderId="1" xfId="16" applyFont="1" applyFill="1" applyBorder="1" applyAlignment="1">
      <alignment vertical="center" wrapText="1"/>
    </xf>
    <xf numFmtId="0" fontId="1" fillId="0" borderId="1" xfId="16" applyFont="1" applyFill="1" applyBorder="1" applyAlignment="1">
      <alignment horizontal="center" vertical="center" wrapText="1"/>
    </xf>
    <xf numFmtId="4" fontId="1" fillId="0" borderId="1" xfId="16" applyNumberFormat="1" applyFont="1" applyFill="1" applyBorder="1" applyAlignment="1">
      <alignment horizontal="center" vertical="center" wrapText="1"/>
    </xf>
    <xf numFmtId="0" fontId="17" fillId="0" borderId="1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horizontal="center" vertical="center" wrapText="1"/>
    </xf>
    <xf numFmtId="0" fontId="7" fillId="5" borderId="1" xfId="16" applyFont="1" applyFill="1" applyBorder="1" applyAlignment="1">
      <alignment horizontal="left" vertical="center" wrapText="1"/>
    </xf>
    <xf numFmtId="0" fontId="7" fillId="5" borderId="1" xfId="16" applyFont="1" applyFill="1" applyBorder="1" applyAlignment="1">
      <alignment horizontal="center" vertical="center" wrapText="1"/>
    </xf>
    <xf numFmtId="4" fontId="10" fillId="5" borderId="1" xfId="16" applyNumberFormat="1" applyFont="1" applyFill="1" applyBorder="1" applyAlignment="1">
      <alignment horizontal="center" vertical="center" wrapText="1"/>
    </xf>
    <xf numFmtId="4" fontId="7" fillId="5" borderId="1" xfId="16" applyNumberFormat="1" applyFont="1" applyFill="1" applyBorder="1" applyAlignment="1">
      <alignment horizontal="center" vertical="center" wrapText="1"/>
    </xf>
    <xf numFmtId="0" fontId="10" fillId="5" borderId="1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7" fillId="0" borderId="3" xfId="16" applyFont="1" applyFill="1" applyBorder="1" applyAlignment="1">
      <alignment vertical="center" wrapText="1"/>
    </xf>
    <xf numFmtId="0" fontId="7" fillId="0" borderId="20" xfId="16" applyFont="1" applyFill="1" applyBorder="1" applyAlignment="1">
      <alignment vertical="center" wrapText="1"/>
    </xf>
    <xf numFmtId="0" fontId="7" fillId="0" borderId="3" xfId="16" applyFont="1" applyFill="1" applyBorder="1" applyAlignment="1">
      <alignment horizontal="center" vertical="center" wrapText="1"/>
    </xf>
    <xf numFmtId="0" fontId="7" fillId="0" borderId="3" xfId="16" applyFont="1" applyFill="1" applyBorder="1" applyAlignment="1">
      <alignment vertical="center" wrapText="1"/>
    </xf>
    <xf numFmtId="0" fontId="24" fillId="0" borderId="3" xfId="16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8" xfId="16" applyFont="1" applyBorder="1" applyAlignment="1">
      <alignment horizontal="center" vertical="center"/>
    </xf>
    <xf numFmtId="0" fontId="10" fillId="0" borderId="18" xfId="16" applyFont="1" applyBorder="1" applyAlignment="1">
      <alignment horizontal="center" vertical="center" wrapText="1"/>
    </xf>
    <xf numFmtId="0" fontId="10" fillId="0" borderId="24" xfId="16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1" xfId="16" applyFont="1" applyBorder="1" applyAlignment="1">
      <alignment vertical="center" wrapText="1"/>
    </xf>
    <xf numFmtId="0" fontId="10" fillId="0" borderId="13" xfId="16" applyFont="1" applyBorder="1" applyAlignment="1">
      <alignment horizontal="center" vertical="center" wrapText="1"/>
    </xf>
    <xf numFmtId="164" fontId="7" fillId="0" borderId="1" xfId="24" applyNumberFormat="1" applyFont="1" applyFill="1" applyBorder="1" applyAlignment="1">
      <alignment horizontal="right" vertical="center" wrapText="1"/>
    </xf>
    <xf numFmtId="0" fontId="7" fillId="6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166" fontId="7" fillId="0" borderId="1" xfId="16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4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7" fillId="5" borderId="1" xfId="25" applyNumberFormat="1" applyFont="1" applyFill="1" applyBorder="1" applyAlignment="1">
      <alignment horizontal="right" vertical="center" wrapText="1"/>
    </xf>
    <xf numFmtId="164" fontId="7" fillId="0" borderId="1" xfId="25" applyNumberFormat="1" applyFont="1" applyFill="1" applyBorder="1" applyAlignment="1">
      <alignment horizontal="right" vertical="center" wrapText="1"/>
    </xf>
    <xf numFmtId="164" fontId="7" fillId="0" borderId="1" xfId="15" applyNumberFormat="1" applyFont="1" applyFill="1" applyBorder="1" applyAlignment="1" applyProtection="1">
      <alignment horizontal="right" vertical="center" wrapText="1"/>
    </xf>
    <xf numFmtId="164" fontId="7" fillId="2" borderId="1" xfId="16" applyNumberFormat="1" applyFont="1" applyFill="1" applyBorder="1" applyAlignment="1">
      <alignment horizontal="right"/>
    </xf>
    <xf numFmtId="164" fontId="1" fillId="0" borderId="3" xfId="16" applyNumberFormat="1" applyFont="1" applyFill="1" applyBorder="1" applyAlignment="1">
      <alignment horizontal="right" vertical="center" wrapText="1"/>
    </xf>
    <xf numFmtId="164" fontId="1" fillId="0" borderId="1" xfId="16" applyNumberFormat="1" applyFont="1" applyFill="1" applyBorder="1" applyAlignment="1">
      <alignment horizontal="right"/>
    </xf>
    <xf numFmtId="164" fontId="1" fillId="0" borderId="19" xfId="16" applyNumberFormat="1" applyFont="1" applyFill="1" applyBorder="1" applyAlignment="1">
      <alignment horizontal="right" vertical="center" wrapText="1"/>
    </xf>
    <xf numFmtId="164" fontId="7" fillId="0" borderId="1" xfId="16" applyNumberFormat="1" applyFont="1" applyFill="1" applyBorder="1" applyAlignment="1">
      <alignment horizontal="right"/>
    </xf>
    <xf numFmtId="164" fontId="7" fillId="0" borderId="3" xfId="15" applyNumberFormat="1" applyFont="1" applyFill="1" applyBorder="1" applyAlignment="1" applyProtection="1">
      <alignment horizontal="right" vertical="center" wrapText="1"/>
    </xf>
    <xf numFmtId="164" fontId="1" fillId="0" borderId="0" xfId="16" applyNumberFormat="1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/>
    </xf>
    <xf numFmtId="0" fontId="6" fillId="7" borderId="2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quotePrefix="1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4" fontId="10" fillId="0" borderId="1" xfId="16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164" fontId="6" fillId="7" borderId="15" xfId="5" applyNumberFormat="1" applyFont="1" applyFill="1" applyBorder="1" applyAlignment="1">
      <alignment horizontal="center" vertical="center" wrapText="1"/>
    </xf>
    <xf numFmtId="164" fontId="6" fillId="11" borderId="15" xfId="0" applyNumberFormat="1" applyFont="1" applyFill="1" applyBorder="1" applyAlignment="1">
      <alignment horizontal="center" vertical="center" wrapText="1"/>
    </xf>
    <xf numFmtId="164" fontId="20" fillId="11" borderId="16" xfId="0" applyNumberFormat="1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164" fontId="7" fillId="0" borderId="18" xfId="5" applyNumberFormat="1" applyFont="1" applyFill="1" applyBorder="1" applyAlignment="1">
      <alignment horizontal="right" vertical="center" wrapText="1"/>
    </xf>
    <xf numFmtId="0" fontId="6" fillId="8" borderId="17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left" vertical="center"/>
    </xf>
    <xf numFmtId="0" fontId="6" fillId="8" borderId="33" xfId="0" applyFont="1" applyFill="1" applyBorder="1" applyAlignment="1">
      <alignment horizontal="center" vertical="center"/>
    </xf>
    <xf numFmtId="164" fontId="6" fillId="8" borderId="11" xfId="5" applyNumberFormat="1" applyFont="1" applyFill="1" applyBorder="1" applyAlignment="1">
      <alignment vertical="center"/>
    </xf>
    <xf numFmtId="164" fontId="7" fillId="8" borderId="11" xfId="5" applyNumberFormat="1" applyFont="1" applyFill="1" applyBorder="1" applyAlignment="1">
      <alignment vertical="center"/>
    </xf>
    <xf numFmtId="164" fontId="7" fillId="8" borderId="13" xfId="5" applyNumberFormat="1" applyFont="1" applyFill="1" applyBorder="1" applyAlignment="1">
      <alignment vertical="center"/>
    </xf>
    <xf numFmtId="0" fontId="6" fillId="10" borderId="9" xfId="0" applyFont="1" applyFill="1" applyBorder="1" applyAlignment="1">
      <alignment horizontal="center" vertical="center"/>
    </xf>
    <xf numFmtId="164" fontId="6" fillId="10" borderId="10" xfId="5" applyNumberFormat="1" applyFont="1" applyFill="1" applyBorder="1" applyAlignment="1">
      <alignment vertical="center"/>
    </xf>
    <xf numFmtId="44" fontId="7" fillId="9" borderId="1" xfId="25" applyFont="1" applyFill="1" applyBorder="1" applyAlignment="1">
      <alignment horizontal="right" vertical="center" wrapText="1"/>
    </xf>
    <xf numFmtId="164" fontId="7" fillId="9" borderId="1" xfId="19" applyNumberFormat="1" applyFont="1" applyFill="1" applyBorder="1" applyAlignment="1">
      <alignment horizontal="right" vertical="center" wrapText="1"/>
    </xf>
    <xf numFmtId="44" fontId="7" fillId="9" borderId="1" xfId="24" applyNumberFormat="1" applyFont="1" applyFill="1" applyBorder="1" applyAlignment="1">
      <alignment horizontal="right" vertical="center" wrapText="1"/>
    </xf>
    <xf numFmtId="164" fontId="1" fillId="9" borderId="1" xfId="0" applyNumberFormat="1" applyFont="1" applyFill="1" applyBorder="1" applyAlignment="1">
      <alignment horizontal="right" vertical="center" wrapText="1"/>
    </xf>
    <xf numFmtId="0" fontId="7" fillId="0" borderId="1" xfId="16" applyFont="1" applyFill="1" applyBorder="1" applyAlignment="1">
      <alignment horizontal="center" vertical="center"/>
    </xf>
    <xf numFmtId="0" fontId="7" fillId="0" borderId="0" xfId="16" applyFont="1" applyFill="1" applyAlignment="1">
      <alignment horizontal="center" vertical="center"/>
    </xf>
    <xf numFmtId="0" fontId="1" fillId="0" borderId="21" xfId="16" applyBorder="1" applyAlignment="1">
      <alignment horizontal="center" vertical="center"/>
    </xf>
    <xf numFmtId="0" fontId="7" fillId="2" borderId="1" xfId="16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44" fontId="6" fillId="6" borderId="1" xfId="5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6" fillId="8" borderId="30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3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 wrapText="1"/>
    </xf>
    <xf numFmtId="4" fontId="1" fillId="9" borderId="1" xfId="0" applyNumberFormat="1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9" borderId="1" xfId="16" applyFont="1" applyFill="1" applyBorder="1" applyAlignment="1">
      <alignment horizontal="left" vertical="center" wrapText="1"/>
    </xf>
    <xf numFmtId="0" fontId="7" fillId="9" borderId="1" xfId="16" applyFont="1" applyFill="1" applyBorder="1" applyAlignment="1">
      <alignment horizontal="center" vertical="center" wrapText="1"/>
    </xf>
    <xf numFmtId="164" fontId="7" fillId="9" borderId="1" xfId="16" applyNumberFormat="1" applyFont="1" applyFill="1" applyBorder="1" applyAlignment="1">
      <alignment horizontal="center" vertical="center" wrapText="1"/>
    </xf>
    <xf numFmtId="4" fontId="7" fillId="9" borderId="1" xfId="16" applyNumberFormat="1" applyFont="1" applyFill="1" applyBorder="1" applyAlignment="1">
      <alignment horizontal="center" vertical="center" wrapText="1"/>
    </xf>
    <xf numFmtId="4" fontId="10" fillId="9" borderId="1" xfId="16" applyNumberFormat="1" applyFont="1" applyFill="1" applyBorder="1" applyAlignment="1">
      <alignment horizontal="center" vertical="center" wrapText="1"/>
    </xf>
    <xf numFmtId="0" fontId="1" fillId="9" borderId="1" xfId="16" applyFont="1" applyFill="1" applyBorder="1" applyAlignment="1">
      <alignment horizontal="center" vertical="center" wrapText="1"/>
    </xf>
    <xf numFmtId="49" fontId="7" fillId="9" borderId="1" xfId="16" applyNumberFormat="1" applyFont="1" applyFill="1" applyBorder="1" applyAlignment="1">
      <alignment horizontal="center" vertical="center" wrapText="1"/>
    </xf>
    <xf numFmtId="164" fontId="7" fillId="9" borderId="1" xfId="25" applyNumberFormat="1" applyFont="1" applyFill="1" applyBorder="1" applyAlignment="1">
      <alignment horizontal="right" vertical="center" wrapText="1"/>
    </xf>
    <xf numFmtId="0" fontId="14" fillId="9" borderId="34" xfId="0" applyFont="1" applyFill="1" applyBorder="1" applyAlignment="1">
      <alignment horizontal="left" vertical="center"/>
    </xf>
    <xf numFmtId="0" fontId="7" fillId="9" borderId="35" xfId="0" applyFont="1" applyFill="1" applyBorder="1" applyAlignment="1">
      <alignment horizontal="left" vertical="center"/>
    </xf>
    <xf numFmtId="164" fontId="7" fillId="9" borderId="35" xfId="0" applyNumberFormat="1" applyFont="1" applyFill="1" applyBorder="1" applyAlignment="1">
      <alignment horizontal="center" vertical="center"/>
    </xf>
    <xf numFmtId="164" fontId="10" fillId="9" borderId="36" xfId="0" applyNumberFormat="1" applyFont="1" applyFill="1" applyBorder="1" applyAlignment="1">
      <alignment horizontal="center" vertical="center"/>
    </xf>
    <xf numFmtId="0" fontId="14" fillId="9" borderId="37" xfId="0" applyFont="1" applyFill="1" applyBorder="1" applyAlignment="1">
      <alignment horizontal="left" vertical="center"/>
    </xf>
    <xf numFmtId="0" fontId="7" fillId="9" borderId="0" xfId="0" applyFont="1" applyFill="1" applyBorder="1" applyAlignment="1">
      <alignment horizontal="left" vertical="center"/>
    </xf>
    <xf numFmtId="164" fontId="7" fillId="9" borderId="0" xfId="0" applyNumberFormat="1" applyFont="1" applyFill="1" applyBorder="1" applyAlignment="1">
      <alignment horizontal="center" vertical="center"/>
    </xf>
    <xf numFmtId="164" fontId="10" fillId="9" borderId="31" xfId="0" applyNumberFormat="1" applyFont="1" applyFill="1" applyBorder="1" applyAlignment="1">
      <alignment horizontal="center" vertical="center"/>
    </xf>
    <xf numFmtId="0" fontId="14" fillId="9" borderId="38" xfId="0" applyFont="1" applyFill="1" applyBorder="1" applyAlignment="1">
      <alignment horizontal="left" vertical="center"/>
    </xf>
    <xf numFmtId="0" fontId="7" fillId="9" borderId="39" xfId="0" applyFont="1" applyFill="1" applyBorder="1" applyAlignment="1">
      <alignment horizontal="left" vertical="center"/>
    </xf>
    <xf numFmtId="164" fontId="7" fillId="9" borderId="39" xfId="0" applyNumberFormat="1" applyFont="1" applyFill="1" applyBorder="1" applyAlignment="1">
      <alignment horizontal="center" vertical="center"/>
    </xf>
    <xf numFmtId="164" fontId="10" fillId="9" borderId="40" xfId="0" applyNumberFormat="1" applyFont="1" applyFill="1" applyBorder="1" applyAlignment="1">
      <alignment horizontal="center" vertical="center"/>
    </xf>
  </cellXfs>
  <cellStyles count="26">
    <cellStyle name="Hiperłącze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3" xfId="4" xr:uid="{00000000-0005-0000-0000-000004000000}"/>
    <cellStyle name="Normalny 3 2" xfId="16" xr:uid="{00000000-0005-0000-0000-000005000000}"/>
    <cellStyle name="Normalny 4" xfId="14" xr:uid="{00000000-0005-0000-0000-000006000000}"/>
    <cellStyle name="Walutowy" xfId="5" builtinId="4"/>
    <cellStyle name="Walutowy 2" xfId="6" xr:uid="{00000000-0005-0000-0000-000008000000}"/>
    <cellStyle name="Walutowy 2 2" xfId="7" xr:uid="{00000000-0005-0000-0000-000009000000}"/>
    <cellStyle name="Walutowy 2 3" xfId="8" xr:uid="{00000000-0005-0000-0000-00000A000000}"/>
    <cellStyle name="Walutowy 2 4" xfId="9" xr:uid="{00000000-0005-0000-0000-00000B000000}"/>
    <cellStyle name="Walutowy 2 5" xfId="15" xr:uid="{00000000-0005-0000-0000-00000C000000}"/>
    <cellStyle name="Walutowy 2 6" xfId="21" xr:uid="{00000000-0005-0000-0000-00000D000000}"/>
    <cellStyle name="Walutowy 2 7" xfId="22" xr:uid="{CF80B35A-D358-42B9-8F93-6A8292F201B2}"/>
    <cellStyle name="Walutowy 3" xfId="10" xr:uid="{00000000-0005-0000-0000-00000E000000}"/>
    <cellStyle name="Walutowy 4" xfId="11" xr:uid="{00000000-0005-0000-0000-00000F000000}"/>
    <cellStyle name="Walutowy 4 2" xfId="17" xr:uid="{00000000-0005-0000-0000-000010000000}"/>
    <cellStyle name="Walutowy 4 2 2" xfId="24" xr:uid="{A0008003-2FC0-4A78-A6F0-552CD8F8553B}"/>
    <cellStyle name="Walutowy 4 3" xfId="23" xr:uid="{2BAD524E-9134-4C94-8BA1-41FD82F6B50B}"/>
    <cellStyle name="Walutowy 5" xfId="12" xr:uid="{00000000-0005-0000-0000-000011000000}"/>
    <cellStyle name="Walutowy 6" xfId="13" xr:uid="{00000000-0005-0000-0000-000012000000}"/>
    <cellStyle name="Walutowy 6 2" xfId="19" xr:uid="{00000000-0005-0000-0000-000013000000}"/>
    <cellStyle name="Walutowy 6 3" xfId="25" xr:uid="{958D4842-A0B5-475B-BEA8-C0EB70935F1A}"/>
    <cellStyle name="Walutowy 7" xfId="18" xr:uid="{00000000-0005-0000-0000-000014000000}"/>
    <cellStyle name="Walutowy 8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view="pageBreakPreview" zoomScale="70" zoomScaleNormal="120" zoomScaleSheetLayoutView="70" workbookViewId="0">
      <selection activeCell="G17" sqref="G17"/>
    </sheetView>
  </sheetViews>
  <sheetFormatPr defaultRowHeight="12.75" x14ac:dyDescent="0.2"/>
  <cols>
    <col min="1" max="1" width="5.42578125" style="4" customWidth="1"/>
    <col min="2" max="2" width="27.140625" style="4" customWidth="1"/>
    <col min="3" max="3" width="46.85546875" style="4" customWidth="1"/>
    <col min="4" max="4" width="22.7109375" style="4" customWidth="1"/>
    <col min="5" max="5" width="22.7109375" style="23" customWidth="1"/>
    <col min="6" max="6" width="20.42578125" style="4" customWidth="1"/>
    <col min="7" max="7" width="56.140625" style="4" customWidth="1"/>
    <col min="8" max="16384" width="9.140625" style="4"/>
  </cols>
  <sheetData>
    <row r="1" spans="1:6" x14ac:dyDescent="0.2">
      <c r="A1" s="1" t="s">
        <v>27</v>
      </c>
    </row>
    <row r="3" spans="1:6" x14ac:dyDescent="0.2">
      <c r="A3" s="1" t="s">
        <v>84</v>
      </c>
    </row>
    <row r="4" spans="1:6" x14ac:dyDescent="0.2">
      <c r="A4" s="1" t="s">
        <v>283</v>
      </c>
      <c r="C4" s="111"/>
    </row>
    <row r="5" spans="1:6" x14ac:dyDescent="0.2">
      <c r="A5" s="1" t="s">
        <v>85</v>
      </c>
    </row>
    <row r="6" spans="1:6" ht="13.5" thickBot="1" x14ac:dyDescent="0.25"/>
    <row r="7" spans="1:6" ht="39" customHeight="1" thickBot="1" x14ac:dyDescent="0.25">
      <c r="A7" s="227" t="s">
        <v>1</v>
      </c>
      <c r="B7" s="228" t="s">
        <v>2</v>
      </c>
      <c r="C7" s="228" t="s">
        <v>83</v>
      </c>
      <c r="D7" s="228" t="s">
        <v>3</v>
      </c>
      <c r="E7" s="228" t="s">
        <v>4</v>
      </c>
      <c r="F7" s="229" t="s">
        <v>384</v>
      </c>
    </row>
    <row r="8" spans="1:6" s="19" customFormat="1" ht="25.5" customHeight="1" x14ac:dyDescent="0.2">
      <c r="A8" s="230">
        <v>1</v>
      </c>
      <c r="B8" s="231" t="s">
        <v>26</v>
      </c>
      <c r="C8" s="232" t="s">
        <v>505</v>
      </c>
      <c r="D8" s="233" t="s">
        <v>506</v>
      </c>
      <c r="E8" s="234">
        <v>551042</v>
      </c>
      <c r="F8" s="235">
        <v>8411</v>
      </c>
    </row>
    <row r="9" spans="1:6" s="19" customFormat="1" ht="25.5" customHeight="1" x14ac:dyDescent="0.2">
      <c r="A9" s="96">
        <v>2</v>
      </c>
      <c r="B9" s="60" t="s">
        <v>31</v>
      </c>
      <c r="C9" s="225" t="s">
        <v>89</v>
      </c>
      <c r="D9" s="5" t="s">
        <v>504</v>
      </c>
      <c r="E9" s="226">
        <v>100632146</v>
      </c>
      <c r="F9" s="119" t="s">
        <v>385</v>
      </c>
    </row>
    <row r="10" spans="1:6" s="19" customFormat="1" ht="25.5" x14ac:dyDescent="0.2">
      <c r="A10" s="96">
        <v>3</v>
      </c>
      <c r="B10" s="60" t="s">
        <v>33</v>
      </c>
      <c r="C10" s="84" t="s">
        <v>126</v>
      </c>
      <c r="D10" s="5" t="s">
        <v>34</v>
      </c>
      <c r="E10" s="5">
        <v>590020557</v>
      </c>
      <c r="F10" s="119" t="s">
        <v>386</v>
      </c>
    </row>
    <row r="11" spans="1:6" s="19" customFormat="1" ht="25.5" x14ac:dyDescent="0.2">
      <c r="A11" s="96">
        <v>4</v>
      </c>
      <c r="B11" s="60" t="s">
        <v>37</v>
      </c>
      <c r="C11" s="85" t="s">
        <v>272</v>
      </c>
      <c r="D11" s="5" t="s">
        <v>38</v>
      </c>
      <c r="E11" s="20" t="s">
        <v>39</v>
      </c>
      <c r="F11" s="119" t="s">
        <v>387</v>
      </c>
    </row>
    <row r="12" spans="1:6" s="19" customFormat="1" ht="25.5" x14ac:dyDescent="0.2">
      <c r="A12" s="96">
        <v>5</v>
      </c>
      <c r="B12" s="60" t="s">
        <v>274</v>
      </c>
      <c r="C12" s="86" t="s">
        <v>91</v>
      </c>
      <c r="D12" s="5" t="s">
        <v>41</v>
      </c>
      <c r="E12" s="24" t="s">
        <v>42</v>
      </c>
      <c r="F12" s="119" t="s">
        <v>388</v>
      </c>
    </row>
    <row r="13" spans="1:6" s="19" customFormat="1" ht="25.5" x14ac:dyDescent="0.2">
      <c r="A13" s="96">
        <v>6</v>
      </c>
      <c r="B13" s="60" t="s">
        <v>43</v>
      </c>
      <c r="C13" s="86" t="s">
        <v>90</v>
      </c>
      <c r="D13" s="5" t="s">
        <v>410</v>
      </c>
      <c r="E13" s="24" t="s">
        <v>44</v>
      </c>
      <c r="F13" s="119" t="s">
        <v>389</v>
      </c>
    </row>
    <row r="14" spans="1:6" s="19" customFormat="1" ht="25.5" x14ac:dyDescent="0.2">
      <c r="A14" s="96">
        <v>7</v>
      </c>
      <c r="B14" s="60" t="s">
        <v>45</v>
      </c>
      <c r="C14" s="86" t="s">
        <v>88</v>
      </c>
      <c r="D14" s="5" t="s">
        <v>46</v>
      </c>
      <c r="E14" s="24" t="s">
        <v>47</v>
      </c>
      <c r="F14" s="119" t="s">
        <v>388</v>
      </c>
    </row>
    <row r="15" spans="1:6" s="19" customFormat="1" ht="25.5" x14ac:dyDescent="0.2">
      <c r="A15" s="96">
        <v>8</v>
      </c>
      <c r="B15" s="60" t="s">
        <v>48</v>
      </c>
      <c r="C15" s="84" t="s">
        <v>50</v>
      </c>
      <c r="D15" s="5" t="s">
        <v>49</v>
      </c>
      <c r="E15" s="25">
        <v>592156321</v>
      </c>
      <c r="F15" s="119" t="s">
        <v>388</v>
      </c>
    </row>
    <row r="16" spans="1:6" s="19" customFormat="1" ht="25.5" x14ac:dyDescent="0.2">
      <c r="A16" s="96">
        <v>9</v>
      </c>
      <c r="B16" s="60" t="s">
        <v>270</v>
      </c>
      <c r="C16" s="84" t="s">
        <v>59</v>
      </c>
      <c r="D16" s="5" t="s">
        <v>51</v>
      </c>
      <c r="E16" s="20" t="s">
        <v>191</v>
      </c>
      <c r="F16" s="119" t="s">
        <v>388</v>
      </c>
    </row>
    <row r="17" spans="1:6" s="19" customFormat="1" ht="22.5" customHeight="1" x14ac:dyDescent="0.2">
      <c r="A17" s="96">
        <v>10</v>
      </c>
      <c r="B17" s="60" t="s">
        <v>52</v>
      </c>
      <c r="C17" s="84" t="s">
        <v>92</v>
      </c>
      <c r="D17" s="5" t="s">
        <v>53</v>
      </c>
      <c r="E17" s="20" t="s">
        <v>54</v>
      </c>
      <c r="F17" s="119" t="s">
        <v>388</v>
      </c>
    </row>
    <row r="18" spans="1:6" s="19" customFormat="1" ht="22.5" customHeight="1" thickBot="1" x14ac:dyDescent="0.25">
      <c r="A18" s="97">
        <v>11</v>
      </c>
      <c r="B18" s="98" t="s">
        <v>55</v>
      </c>
      <c r="C18" s="99" t="s">
        <v>273</v>
      </c>
      <c r="D18" s="100" t="s">
        <v>56</v>
      </c>
      <c r="E18" s="101" t="s">
        <v>57</v>
      </c>
      <c r="F18" s="120" t="s">
        <v>390</v>
      </c>
    </row>
    <row r="19" spans="1:6" s="13" customFormat="1" x14ac:dyDescent="0.2">
      <c r="E19" s="26"/>
    </row>
  </sheetData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05"/>
  <sheetViews>
    <sheetView view="pageBreakPreview" topLeftCell="A40" zoomScale="70" zoomScaleNormal="100" zoomScaleSheetLayoutView="70" workbookViewId="0">
      <selection activeCell="E46" sqref="E46"/>
    </sheetView>
  </sheetViews>
  <sheetFormatPr defaultRowHeight="12.75" x14ac:dyDescent="0.2"/>
  <cols>
    <col min="1" max="1" width="5.5703125" style="2" customWidth="1"/>
    <col min="2" max="3" width="28.7109375" style="15" customWidth="1"/>
    <col min="4" max="4" width="16.140625" style="16" customWidth="1"/>
    <col min="5" max="5" width="16.140625" style="22" customWidth="1"/>
    <col min="6" max="6" width="16.140625" style="2" customWidth="1"/>
    <col min="7" max="7" width="16" style="2" customWidth="1"/>
    <col min="8" max="8" width="22.28515625" style="67" customWidth="1"/>
    <col min="9" max="9" width="21.42578125" style="38" customWidth="1"/>
    <col min="10" max="10" width="30.28515625" style="64" customWidth="1"/>
    <col min="11" max="11" width="30" style="15" customWidth="1"/>
    <col min="12" max="14" width="18.140625" style="2" customWidth="1"/>
    <col min="15" max="15" width="23.28515625" style="2" customWidth="1"/>
    <col min="16" max="16" width="60.85546875" style="2" customWidth="1"/>
    <col min="17" max="22" width="15.7109375" style="2" customWidth="1"/>
    <col min="23" max="24" width="14.7109375" style="2" customWidth="1"/>
    <col min="25" max="26" width="15.85546875" style="2" customWidth="1"/>
    <col min="27" max="27" width="9.140625" style="2"/>
    <col min="28" max="16384" width="9.140625" style="17"/>
  </cols>
  <sheetData>
    <row r="1" spans="1:27" ht="17.25" customHeight="1" x14ac:dyDescent="0.2">
      <c r="A1" s="264" t="s">
        <v>58</v>
      </c>
      <c r="B1" s="264"/>
      <c r="C1" s="264"/>
      <c r="D1" s="264"/>
      <c r="E1" s="264"/>
      <c r="F1" s="264"/>
      <c r="G1" s="264"/>
    </row>
    <row r="3" spans="1:27" s="61" customFormat="1" ht="42.75" customHeight="1" x14ac:dyDescent="0.2">
      <c r="A3" s="268" t="s">
        <v>19</v>
      </c>
      <c r="B3" s="267" t="s">
        <v>20</v>
      </c>
      <c r="C3" s="267" t="s">
        <v>21</v>
      </c>
      <c r="D3" s="261" t="s">
        <v>22</v>
      </c>
      <c r="E3" s="261" t="s">
        <v>29</v>
      </c>
      <c r="F3" s="261" t="s">
        <v>23</v>
      </c>
      <c r="G3" s="261" t="s">
        <v>24</v>
      </c>
      <c r="H3" s="265" t="s">
        <v>62</v>
      </c>
      <c r="I3" s="261" t="s">
        <v>271</v>
      </c>
      <c r="J3" s="266" t="s">
        <v>80</v>
      </c>
      <c r="K3" s="267" t="s">
        <v>5</v>
      </c>
      <c r="L3" s="261" t="s">
        <v>63</v>
      </c>
      <c r="M3" s="261"/>
      <c r="N3" s="261"/>
      <c r="O3" s="261" t="s">
        <v>64</v>
      </c>
      <c r="P3" s="261" t="s">
        <v>110</v>
      </c>
      <c r="Q3" s="261" t="s">
        <v>111</v>
      </c>
      <c r="R3" s="261"/>
      <c r="S3" s="261"/>
      <c r="T3" s="261"/>
      <c r="U3" s="261"/>
      <c r="V3" s="261"/>
      <c r="W3" s="261" t="s">
        <v>65</v>
      </c>
      <c r="X3" s="261" t="s">
        <v>66</v>
      </c>
      <c r="Y3" s="261" t="s">
        <v>67</v>
      </c>
      <c r="Z3" s="261" t="s">
        <v>68</v>
      </c>
    </row>
    <row r="4" spans="1:27" s="61" customFormat="1" ht="67.5" customHeight="1" x14ac:dyDescent="0.2">
      <c r="A4" s="268"/>
      <c r="B4" s="267"/>
      <c r="C4" s="267"/>
      <c r="D4" s="261"/>
      <c r="E4" s="261"/>
      <c r="F4" s="261"/>
      <c r="G4" s="261"/>
      <c r="H4" s="265"/>
      <c r="I4" s="261"/>
      <c r="J4" s="266"/>
      <c r="K4" s="267"/>
      <c r="L4" s="223" t="s">
        <v>69</v>
      </c>
      <c r="M4" s="223" t="s">
        <v>70</v>
      </c>
      <c r="N4" s="223" t="s">
        <v>71</v>
      </c>
      <c r="O4" s="261"/>
      <c r="P4" s="261"/>
      <c r="Q4" s="223" t="s">
        <v>72</v>
      </c>
      <c r="R4" s="223" t="s">
        <v>73</v>
      </c>
      <c r="S4" s="223" t="s">
        <v>74</v>
      </c>
      <c r="T4" s="223" t="s">
        <v>75</v>
      </c>
      <c r="U4" s="223" t="s">
        <v>76</v>
      </c>
      <c r="V4" s="223" t="s">
        <v>77</v>
      </c>
      <c r="W4" s="261"/>
      <c r="X4" s="261"/>
      <c r="Y4" s="261"/>
      <c r="Z4" s="261"/>
    </row>
    <row r="5" spans="1:27" s="40" customFormat="1" x14ac:dyDescent="0.2">
      <c r="A5" s="262" t="s">
        <v>28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1"/>
    </row>
    <row r="6" spans="1:27" s="292" customFormat="1" ht="63.75" x14ac:dyDescent="0.2">
      <c r="A6" s="287">
        <v>1</v>
      </c>
      <c r="B6" s="288" t="s">
        <v>509</v>
      </c>
      <c r="C6" s="288" t="s">
        <v>510</v>
      </c>
      <c r="D6" s="289" t="s">
        <v>93</v>
      </c>
      <c r="E6" s="289" t="s">
        <v>86</v>
      </c>
      <c r="F6" s="289" t="s">
        <v>511</v>
      </c>
      <c r="G6" s="289">
        <v>1904</v>
      </c>
      <c r="H6" s="256">
        <v>2129000</v>
      </c>
      <c r="I6" s="290" t="s">
        <v>287</v>
      </c>
      <c r="J6" s="291" t="s">
        <v>512</v>
      </c>
      <c r="K6" s="288" t="s">
        <v>751</v>
      </c>
      <c r="L6" s="290" t="s">
        <v>94</v>
      </c>
      <c r="M6" s="289" t="s">
        <v>513</v>
      </c>
      <c r="N6" s="289" t="s">
        <v>514</v>
      </c>
      <c r="O6" s="289" t="s">
        <v>515</v>
      </c>
      <c r="P6" s="289" t="s">
        <v>516</v>
      </c>
      <c r="Q6" s="289" t="s">
        <v>95</v>
      </c>
      <c r="R6" s="289" t="s">
        <v>95</v>
      </c>
      <c r="S6" s="289" t="s">
        <v>95</v>
      </c>
      <c r="T6" s="289" t="s">
        <v>96</v>
      </c>
      <c r="U6" s="289" t="s">
        <v>97</v>
      </c>
      <c r="V6" s="289" t="s">
        <v>95</v>
      </c>
      <c r="W6" s="289">
        <v>520.9</v>
      </c>
      <c r="X6" s="289">
        <v>3</v>
      </c>
      <c r="Y6" s="289" t="s">
        <v>517</v>
      </c>
      <c r="Z6" s="289" t="s">
        <v>86</v>
      </c>
    </row>
    <row r="7" spans="1:27" s="19" customFormat="1" ht="25.5" x14ac:dyDescent="0.2">
      <c r="A7" s="5">
        <v>2</v>
      </c>
      <c r="B7" s="88" t="s">
        <v>518</v>
      </c>
      <c r="C7" s="88" t="s">
        <v>510</v>
      </c>
      <c r="D7" s="87" t="s">
        <v>93</v>
      </c>
      <c r="E7" s="87" t="s">
        <v>86</v>
      </c>
      <c r="F7" s="87" t="s">
        <v>86</v>
      </c>
      <c r="G7" s="87">
        <v>2017</v>
      </c>
      <c r="H7" s="210">
        <v>2056000</v>
      </c>
      <c r="I7" s="83" t="s">
        <v>286</v>
      </c>
      <c r="J7" s="236" t="s">
        <v>519</v>
      </c>
      <c r="K7" s="88" t="s">
        <v>751</v>
      </c>
      <c r="L7" s="83" t="s">
        <v>520</v>
      </c>
      <c r="M7" s="87" t="s">
        <v>521</v>
      </c>
      <c r="N7" s="87" t="s">
        <v>522</v>
      </c>
      <c r="O7" s="87" t="s">
        <v>523</v>
      </c>
      <c r="P7" s="87" t="s">
        <v>524</v>
      </c>
      <c r="Q7" s="87" t="s">
        <v>96</v>
      </c>
      <c r="R7" s="87" t="s">
        <v>96</v>
      </c>
      <c r="S7" s="87" t="s">
        <v>96</v>
      </c>
      <c r="T7" s="87" t="s">
        <v>96</v>
      </c>
      <c r="U7" s="87" t="s">
        <v>97</v>
      </c>
      <c r="V7" s="87" t="s">
        <v>96</v>
      </c>
      <c r="W7" s="87">
        <v>595.71</v>
      </c>
      <c r="X7" s="87">
        <v>3</v>
      </c>
      <c r="Y7" s="87" t="s">
        <v>517</v>
      </c>
      <c r="Z7" s="87" t="s">
        <v>93</v>
      </c>
    </row>
    <row r="8" spans="1:27" s="19" customFormat="1" ht="25.5" x14ac:dyDescent="0.2">
      <c r="A8" s="5">
        <v>3</v>
      </c>
      <c r="B8" s="88" t="s">
        <v>525</v>
      </c>
      <c r="C8" s="88" t="s">
        <v>526</v>
      </c>
      <c r="D8" s="87" t="s">
        <v>93</v>
      </c>
      <c r="E8" s="87" t="s">
        <v>86</v>
      </c>
      <c r="F8" s="87" t="s">
        <v>511</v>
      </c>
      <c r="G8" s="87">
        <v>2012</v>
      </c>
      <c r="H8" s="210">
        <v>1455000</v>
      </c>
      <c r="I8" s="83" t="s">
        <v>286</v>
      </c>
      <c r="J8" s="236" t="s">
        <v>512</v>
      </c>
      <c r="K8" s="88" t="s">
        <v>527</v>
      </c>
      <c r="L8" s="83" t="s">
        <v>520</v>
      </c>
      <c r="M8" s="87" t="s">
        <v>528</v>
      </c>
      <c r="N8" s="87" t="s">
        <v>522</v>
      </c>
      <c r="O8" s="87" t="s">
        <v>529</v>
      </c>
      <c r="P8" s="87" t="s">
        <v>79</v>
      </c>
      <c r="Q8" s="87" t="s">
        <v>96</v>
      </c>
      <c r="R8" s="87" t="s">
        <v>96</v>
      </c>
      <c r="S8" s="87" t="s">
        <v>96</v>
      </c>
      <c r="T8" s="87" t="s">
        <v>96</v>
      </c>
      <c r="U8" s="87" t="s">
        <v>97</v>
      </c>
      <c r="V8" s="87" t="s">
        <v>96</v>
      </c>
      <c r="W8" s="87">
        <v>437.33</v>
      </c>
      <c r="X8" s="87">
        <v>2</v>
      </c>
      <c r="Y8" s="87" t="s">
        <v>93</v>
      </c>
      <c r="Z8" s="87" t="s">
        <v>86</v>
      </c>
    </row>
    <row r="9" spans="1:27" s="292" customFormat="1" ht="38.25" x14ac:dyDescent="0.2">
      <c r="A9" s="287">
        <v>4</v>
      </c>
      <c r="B9" s="288" t="s">
        <v>530</v>
      </c>
      <c r="C9" s="288" t="s">
        <v>531</v>
      </c>
      <c r="D9" s="289" t="s">
        <v>93</v>
      </c>
      <c r="E9" s="289" t="s">
        <v>86</v>
      </c>
      <c r="F9" s="289" t="s">
        <v>511</v>
      </c>
      <c r="G9" s="289">
        <v>1970</v>
      </c>
      <c r="H9" s="256">
        <v>785000</v>
      </c>
      <c r="I9" s="290" t="s">
        <v>288</v>
      </c>
      <c r="J9" s="291" t="s">
        <v>532</v>
      </c>
      <c r="K9" s="288" t="s">
        <v>533</v>
      </c>
      <c r="L9" s="290" t="s">
        <v>94</v>
      </c>
      <c r="M9" s="289" t="s">
        <v>528</v>
      </c>
      <c r="N9" s="289" t="s">
        <v>534</v>
      </c>
      <c r="O9" s="289" t="s">
        <v>98</v>
      </c>
      <c r="P9" s="289" t="s">
        <v>535</v>
      </c>
      <c r="Q9" s="289" t="s">
        <v>95</v>
      </c>
      <c r="R9" s="289" t="s">
        <v>536</v>
      </c>
      <c r="S9" s="289" t="s">
        <v>536</v>
      </c>
      <c r="T9" s="289" t="s">
        <v>536</v>
      </c>
      <c r="U9" s="289" t="s">
        <v>536</v>
      </c>
      <c r="V9" s="289" t="s">
        <v>536</v>
      </c>
      <c r="W9" s="289">
        <v>241.2</v>
      </c>
      <c r="X9" s="289">
        <v>1</v>
      </c>
      <c r="Y9" s="289" t="s">
        <v>86</v>
      </c>
      <c r="Z9" s="289" t="s">
        <v>86</v>
      </c>
    </row>
    <row r="10" spans="1:27" s="19" customFormat="1" ht="38.25" x14ac:dyDescent="0.2">
      <c r="A10" s="5">
        <v>5</v>
      </c>
      <c r="B10" s="88" t="s">
        <v>537</v>
      </c>
      <c r="C10" s="88" t="s">
        <v>531</v>
      </c>
      <c r="D10" s="87" t="s">
        <v>93</v>
      </c>
      <c r="E10" s="87" t="s">
        <v>86</v>
      </c>
      <c r="F10" s="87" t="s">
        <v>511</v>
      </c>
      <c r="G10" s="87">
        <v>1975</v>
      </c>
      <c r="H10" s="210">
        <v>891000</v>
      </c>
      <c r="I10" s="83" t="s">
        <v>286</v>
      </c>
      <c r="J10" s="236" t="s">
        <v>538</v>
      </c>
      <c r="K10" s="88" t="s">
        <v>539</v>
      </c>
      <c r="L10" s="83" t="s">
        <v>94</v>
      </c>
      <c r="M10" s="87" t="s">
        <v>540</v>
      </c>
      <c r="N10" s="87" t="s">
        <v>541</v>
      </c>
      <c r="O10" s="87" t="s">
        <v>515</v>
      </c>
      <c r="P10" s="87" t="s">
        <v>542</v>
      </c>
      <c r="Q10" s="87" t="s">
        <v>96</v>
      </c>
      <c r="R10" s="87" t="s">
        <v>96</v>
      </c>
      <c r="S10" s="87" t="s">
        <v>96</v>
      </c>
      <c r="T10" s="87" t="s">
        <v>536</v>
      </c>
      <c r="U10" s="87" t="s">
        <v>97</v>
      </c>
      <c r="V10" s="87" t="s">
        <v>96</v>
      </c>
      <c r="W10" s="87">
        <v>229.74</v>
      </c>
      <c r="X10" s="87">
        <v>1</v>
      </c>
      <c r="Y10" s="87" t="s">
        <v>86</v>
      </c>
      <c r="Z10" s="87" t="s">
        <v>86</v>
      </c>
    </row>
    <row r="11" spans="1:27" s="19" customFormat="1" ht="63.75" x14ac:dyDescent="0.2">
      <c r="A11" s="5">
        <v>6</v>
      </c>
      <c r="B11" s="88" t="s">
        <v>543</v>
      </c>
      <c r="C11" s="88" t="s">
        <v>544</v>
      </c>
      <c r="D11" s="87" t="s">
        <v>93</v>
      </c>
      <c r="E11" s="87" t="s">
        <v>86</v>
      </c>
      <c r="F11" s="87" t="s">
        <v>511</v>
      </c>
      <c r="G11" s="87">
        <v>1956</v>
      </c>
      <c r="H11" s="210">
        <v>500000</v>
      </c>
      <c r="I11" s="83" t="s">
        <v>288</v>
      </c>
      <c r="J11" s="236" t="s">
        <v>512</v>
      </c>
      <c r="K11" s="88" t="s">
        <v>545</v>
      </c>
      <c r="L11" s="83" t="s">
        <v>546</v>
      </c>
      <c r="M11" s="87" t="s">
        <v>547</v>
      </c>
      <c r="N11" s="87" t="s">
        <v>548</v>
      </c>
      <c r="O11" s="87" t="s">
        <v>99</v>
      </c>
      <c r="P11" s="87" t="s">
        <v>549</v>
      </c>
      <c r="Q11" s="87" t="s">
        <v>95</v>
      </c>
      <c r="R11" s="87" t="s">
        <v>536</v>
      </c>
      <c r="S11" s="87" t="s">
        <v>536</v>
      </c>
      <c r="T11" s="87" t="s">
        <v>100</v>
      </c>
      <c r="U11" s="87" t="s">
        <v>97</v>
      </c>
      <c r="V11" s="87" t="s">
        <v>95</v>
      </c>
      <c r="W11" s="87">
        <v>406.27</v>
      </c>
      <c r="X11" s="87" t="s">
        <v>550</v>
      </c>
      <c r="Y11" s="87" t="s">
        <v>86</v>
      </c>
      <c r="Z11" s="87" t="s">
        <v>86</v>
      </c>
    </row>
    <row r="12" spans="1:27" s="19" customFormat="1" ht="25.5" x14ac:dyDescent="0.2">
      <c r="A12" s="5">
        <v>7</v>
      </c>
      <c r="B12" s="88" t="s">
        <v>101</v>
      </c>
      <c r="C12" s="88" t="s">
        <v>551</v>
      </c>
      <c r="D12" s="87" t="s">
        <v>93</v>
      </c>
      <c r="E12" s="87" t="s">
        <v>86</v>
      </c>
      <c r="F12" s="87" t="s">
        <v>511</v>
      </c>
      <c r="G12" s="87">
        <v>1962</v>
      </c>
      <c r="H12" s="210">
        <v>189000</v>
      </c>
      <c r="I12" s="83" t="s">
        <v>288</v>
      </c>
      <c r="J12" s="236" t="s">
        <v>552</v>
      </c>
      <c r="K12" s="88" t="s">
        <v>553</v>
      </c>
      <c r="L12" s="83" t="s">
        <v>94</v>
      </c>
      <c r="M12" s="87" t="s">
        <v>547</v>
      </c>
      <c r="N12" s="87" t="s">
        <v>554</v>
      </c>
      <c r="O12" s="87" t="s">
        <v>555</v>
      </c>
      <c r="P12" s="87" t="s">
        <v>79</v>
      </c>
      <c r="Q12" s="87" t="s">
        <v>100</v>
      </c>
      <c r="R12" s="87" t="s">
        <v>100</v>
      </c>
      <c r="S12" s="87" t="s">
        <v>100</v>
      </c>
      <c r="T12" s="87" t="s">
        <v>100</v>
      </c>
      <c r="U12" s="87" t="s">
        <v>97</v>
      </c>
      <c r="V12" s="87" t="s">
        <v>100</v>
      </c>
      <c r="W12" s="87">
        <v>63.4</v>
      </c>
      <c r="X12" s="87">
        <v>1</v>
      </c>
      <c r="Y12" s="87" t="s">
        <v>517</v>
      </c>
      <c r="Z12" s="87" t="s">
        <v>86</v>
      </c>
    </row>
    <row r="13" spans="1:27" s="19" customFormat="1" ht="51" x14ac:dyDescent="0.2">
      <c r="A13" s="5">
        <v>8</v>
      </c>
      <c r="B13" s="88" t="s">
        <v>556</v>
      </c>
      <c r="C13" s="88" t="s">
        <v>551</v>
      </c>
      <c r="D13" s="87" t="s">
        <v>93</v>
      </c>
      <c r="E13" s="87" t="s">
        <v>86</v>
      </c>
      <c r="F13" s="87" t="s">
        <v>511</v>
      </c>
      <c r="G13" s="87">
        <v>1970</v>
      </c>
      <c r="H13" s="210">
        <v>621000</v>
      </c>
      <c r="I13" s="83" t="s">
        <v>288</v>
      </c>
      <c r="J13" s="236" t="s">
        <v>552</v>
      </c>
      <c r="K13" s="88" t="s">
        <v>557</v>
      </c>
      <c r="L13" s="83" t="s">
        <v>94</v>
      </c>
      <c r="M13" s="87" t="s">
        <v>528</v>
      </c>
      <c r="N13" s="87" t="s">
        <v>534</v>
      </c>
      <c r="O13" s="87" t="s">
        <v>558</v>
      </c>
      <c r="P13" s="87" t="s">
        <v>559</v>
      </c>
      <c r="Q13" s="87" t="s">
        <v>100</v>
      </c>
      <c r="R13" s="87" t="s">
        <v>100</v>
      </c>
      <c r="S13" s="87" t="s">
        <v>100</v>
      </c>
      <c r="T13" s="87" t="s">
        <v>100</v>
      </c>
      <c r="U13" s="87" t="s">
        <v>97</v>
      </c>
      <c r="V13" s="87" t="s">
        <v>100</v>
      </c>
      <c r="W13" s="87">
        <v>208.29</v>
      </c>
      <c r="X13" s="87">
        <v>2</v>
      </c>
      <c r="Y13" s="87" t="s">
        <v>93</v>
      </c>
      <c r="Z13" s="87" t="s">
        <v>86</v>
      </c>
    </row>
    <row r="14" spans="1:27" s="19" customFormat="1" x14ac:dyDescent="0.2">
      <c r="A14" s="5">
        <v>9</v>
      </c>
      <c r="B14" s="88" t="s">
        <v>560</v>
      </c>
      <c r="C14" s="88" t="s">
        <v>561</v>
      </c>
      <c r="D14" s="87" t="s">
        <v>93</v>
      </c>
      <c r="E14" s="87" t="s">
        <v>86</v>
      </c>
      <c r="F14" s="87" t="s">
        <v>511</v>
      </c>
      <c r="G14" s="87">
        <v>1970</v>
      </c>
      <c r="H14" s="210">
        <v>50000</v>
      </c>
      <c r="I14" s="83" t="s">
        <v>288</v>
      </c>
      <c r="J14" s="236" t="s">
        <v>552</v>
      </c>
      <c r="K14" s="88" t="s">
        <v>557</v>
      </c>
      <c r="L14" s="83" t="s">
        <v>562</v>
      </c>
      <c r="M14" s="87" t="s">
        <v>552</v>
      </c>
      <c r="N14" s="87" t="s">
        <v>563</v>
      </c>
      <c r="O14" s="87" t="s">
        <v>558</v>
      </c>
      <c r="P14" s="87" t="s">
        <v>79</v>
      </c>
      <c r="Q14" s="87" t="s">
        <v>564</v>
      </c>
      <c r="R14" s="87" t="s">
        <v>97</v>
      </c>
      <c r="S14" s="87" t="s">
        <v>97</v>
      </c>
      <c r="T14" s="87" t="s">
        <v>97</v>
      </c>
      <c r="U14" s="87" t="s">
        <v>97</v>
      </c>
      <c r="V14" s="87" t="s">
        <v>97</v>
      </c>
      <c r="W14" s="87">
        <v>111</v>
      </c>
      <c r="X14" s="87">
        <v>1</v>
      </c>
      <c r="Y14" s="87" t="s">
        <v>86</v>
      </c>
      <c r="Z14" s="87" t="s">
        <v>86</v>
      </c>
    </row>
    <row r="15" spans="1:27" s="19" customFormat="1" ht="51" x14ac:dyDescent="0.2">
      <c r="A15" s="5">
        <v>10</v>
      </c>
      <c r="B15" s="88" t="s">
        <v>556</v>
      </c>
      <c r="C15" s="88" t="s">
        <v>551</v>
      </c>
      <c r="D15" s="87" t="s">
        <v>93</v>
      </c>
      <c r="E15" s="87" t="s">
        <v>86</v>
      </c>
      <c r="F15" s="87" t="s">
        <v>511</v>
      </c>
      <c r="G15" s="87">
        <v>1970</v>
      </c>
      <c r="H15" s="210">
        <v>621000</v>
      </c>
      <c r="I15" s="83" t="s">
        <v>288</v>
      </c>
      <c r="J15" s="236" t="s">
        <v>552</v>
      </c>
      <c r="K15" s="88" t="s">
        <v>565</v>
      </c>
      <c r="L15" s="83" t="s">
        <v>94</v>
      </c>
      <c r="M15" s="87" t="s">
        <v>528</v>
      </c>
      <c r="N15" s="87" t="s">
        <v>566</v>
      </c>
      <c r="O15" s="87" t="s">
        <v>567</v>
      </c>
      <c r="P15" s="87" t="s">
        <v>568</v>
      </c>
      <c r="Q15" s="87" t="s">
        <v>100</v>
      </c>
      <c r="R15" s="87" t="s">
        <v>100</v>
      </c>
      <c r="S15" s="87" t="s">
        <v>100</v>
      </c>
      <c r="T15" s="87" t="s">
        <v>100</v>
      </c>
      <c r="U15" s="87" t="s">
        <v>97</v>
      </c>
      <c r="V15" s="87" t="s">
        <v>100</v>
      </c>
      <c r="W15" s="87">
        <v>208.29</v>
      </c>
      <c r="X15" s="87">
        <v>2</v>
      </c>
      <c r="Y15" s="87" t="s">
        <v>93</v>
      </c>
      <c r="Z15" s="87" t="s">
        <v>86</v>
      </c>
    </row>
    <row r="16" spans="1:27" s="19" customFormat="1" ht="25.5" x14ac:dyDescent="0.2">
      <c r="A16" s="5">
        <v>11</v>
      </c>
      <c r="B16" s="88" t="s">
        <v>560</v>
      </c>
      <c r="C16" s="88" t="s">
        <v>561</v>
      </c>
      <c r="D16" s="87" t="s">
        <v>93</v>
      </c>
      <c r="E16" s="87" t="s">
        <v>86</v>
      </c>
      <c r="F16" s="87" t="s">
        <v>511</v>
      </c>
      <c r="G16" s="87">
        <v>1970</v>
      </c>
      <c r="H16" s="210">
        <v>50000</v>
      </c>
      <c r="I16" s="83" t="s">
        <v>288</v>
      </c>
      <c r="J16" s="236" t="s">
        <v>552</v>
      </c>
      <c r="K16" s="88" t="s">
        <v>565</v>
      </c>
      <c r="L16" s="83" t="s">
        <v>569</v>
      </c>
      <c r="M16" s="87" t="s">
        <v>552</v>
      </c>
      <c r="N16" s="87" t="s">
        <v>563</v>
      </c>
      <c r="O16" s="87" t="s">
        <v>567</v>
      </c>
      <c r="P16" s="87" t="s">
        <v>79</v>
      </c>
      <c r="Q16" s="87" t="s">
        <v>564</v>
      </c>
      <c r="R16" s="87" t="s">
        <v>97</v>
      </c>
      <c r="S16" s="87" t="s">
        <v>97</v>
      </c>
      <c r="T16" s="87" t="s">
        <v>97</v>
      </c>
      <c r="U16" s="87" t="s">
        <v>97</v>
      </c>
      <c r="V16" s="87" t="s">
        <v>97</v>
      </c>
      <c r="W16" s="87">
        <v>111</v>
      </c>
      <c r="X16" s="87">
        <v>1</v>
      </c>
      <c r="Y16" s="87" t="s">
        <v>86</v>
      </c>
      <c r="Z16" s="87" t="s">
        <v>86</v>
      </c>
    </row>
    <row r="17" spans="1:26" s="19" customFormat="1" ht="38.25" x14ac:dyDescent="0.2">
      <c r="A17" s="5">
        <v>12</v>
      </c>
      <c r="B17" s="88" t="s">
        <v>556</v>
      </c>
      <c r="C17" s="88" t="s">
        <v>551</v>
      </c>
      <c r="D17" s="87" t="s">
        <v>93</v>
      </c>
      <c r="E17" s="87" t="s">
        <v>86</v>
      </c>
      <c r="F17" s="87" t="s">
        <v>511</v>
      </c>
      <c r="G17" s="87">
        <v>1970</v>
      </c>
      <c r="H17" s="210">
        <v>621000</v>
      </c>
      <c r="I17" s="83" t="s">
        <v>288</v>
      </c>
      <c r="J17" s="236" t="s">
        <v>552</v>
      </c>
      <c r="K17" s="88" t="s">
        <v>570</v>
      </c>
      <c r="L17" s="83" t="s">
        <v>94</v>
      </c>
      <c r="M17" s="87" t="s">
        <v>528</v>
      </c>
      <c r="N17" s="87" t="s">
        <v>566</v>
      </c>
      <c r="O17" s="87" t="s">
        <v>567</v>
      </c>
      <c r="P17" s="87" t="s">
        <v>571</v>
      </c>
      <c r="Q17" s="87" t="s">
        <v>100</v>
      </c>
      <c r="R17" s="87" t="s">
        <v>100</v>
      </c>
      <c r="S17" s="87" t="s">
        <v>100</v>
      </c>
      <c r="T17" s="87" t="s">
        <v>100</v>
      </c>
      <c r="U17" s="87" t="s">
        <v>97</v>
      </c>
      <c r="V17" s="87" t="s">
        <v>100</v>
      </c>
      <c r="W17" s="87">
        <v>208.29</v>
      </c>
      <c r="X17" s="87">
        <v>2</v>
      </c>
      <c r="Y17" s="87" t="s">
        <v>93</v>
      </c>
      <c r="Z17" s="87" t="s">
        <v>86</v>
      </c>
    </row>
    <row r="18" spans="1:26" s="19" customFormat="1" x14ac:dyDescent="0.2">
      <c r="A18" s="5">
        <v>13</v>
      </c>
      <c r="B18" s="88" t="s">
        <v>560</v>
      </c>
      <c r="C18" s="88" t="s">
        <v>561</v>
      </c>
      <c r="D18" s="87" t="s">
        <v>93</v>
      </c>
      <c r="E18" s="87" t="s">
        <v>86</v>
      </c>
      <c r="F18" s="87" t="s">
        <v>511</v>
      </c>
      <c r="G18" s="87">
        <v>1970</v>
      </c>
      <c r="H18" s="285">
        <v>50000</v>
      </c>
      <c r="I18" s="83" t="s">
        <v>288</v>
      </c>
      <c r="J18" s="236" t="s">
        <v>552</v>
      </c>
      <c r="K18" s="88" t="s">
        <v>570</v>
      </c>
      <c r="L18" s="83" t="s">
        <v>94</v>
      </c>
      <c r="M18" s="87" t="s">
        <v>552</v>
      </c>
      <c r="N18" s="87" t="s">
        <v>563</v>
      </c>
      <c r="O18" s="87" t="s">
        <v>567</v>
      </c>
      <c r="P18" s="87" t="s">
        <v>79</v>
      </c>
      <c r="Q18" s="87" t="s">
        <v>564</v>
      </c>
      <c r="R18" s="87" t="s">
        <v>97</v>
      </c>
      <c r="S18" s="87" t="s">
        <v>97</v>
      </c>
      <c r="T18" s="87" t="s">
        <v>97</v>
      </c>
      <c r="U18" s="87" t="s">
        <v>97</v>
      </c>
      <c r="V18" s="87" t="s">
        <v>97</v>
      </c>
      <c r="W18" s="87">
        <v>111</v>
      </c>
      <c r="X18" s="87">
        <v>1</v>
      </c>
      <c r="Y18" s="87" t="s">
        <v>86</v>
      </c>
      <c r="Z18" s="87" t="s">
        <v>86</v>
      </c>
    </row>
    <row r="19" spans="1:26" s="292" customFormat="1" ht="25.5" x14ac:dyDescent="0.2">
      <c r="A19" s="287">
        <v>14</v>
      </c>
      <c r="B19" s="288" t="s">
        <v>537</v>
      </c>
      <c r="C19" s="288" t="s">
        <v>531</v>
      </c>
      <c r="D19" s="289" t="s">
        <v>93</v>
      </c>
      <c r="E19" s="289" t="s">
        <v>86</v>
      </c>
      <c r="F19" s="289" t="s">
        <v>511</v>
      </c>
      <c r="G19" s="289">
        <v>1966</v>
      </c>
      <c r="H19" s="256">
        <v>1340000</v>
      </c>
      <c r="I19" s="290" t="s">
        <v>288</v>
      </c>
      <c r="J19" s="291" t="s">
        <v>572</v>
      </c>
      <c r="K19" s="288" t="s">
        <v>573</v>
      </c>
      <c r="L19" s="290" t="s">
        <v>574</v>
      </c>
      <c r="M19" s="289" t="s">
        <v>528</v>
      </c>
      <c r="N19" s="289" t="s">
        <v>566</v>
      </c>
      <c r="O19" s="289" t="s">
        <v>102</v>
      </c>
      <c r="P19" s="289" t="s">
        <v>575</v>
      </c>
      <c r="Q19" s="289" t="s">
        <v>96</v>
      </c>
      <c r="R19" s="289" t="s">
        <v>96</v>
      </c>
      <c r="S19" s="289" t="s">
        <v>96</v>
      </c>
      <c r="T19" s="289" t="s">
        <v>96</v>
      </c>
      <c r="U19" s="289" t="s">
        <v>97</v>
      </c>
      <c r="V19" s="289" t="s">
        <v>96</v>
      </c>
      <c r="W19" s="289">
        <v>411.83</v>
      </c>
      <c r="X19" s="289">
        <v>2</v>
      </c>
      <c r="Y19" s="289" t="s">
        <v>86</v>
      </c>
      <c r="Z19" s="289" t="s">
        <v>86</v>
      </c>
    </row>
    <row r="20" spans="1:26" s="292" customFormat="1" ht="38.25" x14ac:dyDescent="0.2">
      <c r="A20" s="287">
        <v>15</v>
      </c>
      <c r="B20" s="288" t="s">
        <v>537</v>
      </c>
      <c r="C20" s="288" t="s">
        <v>531</v>
      </c>
      <c r="D20" s="289" t="s">
        <v>93</v>
      </c>
      <c r="E20" s="289" t="s">
        <v>86</v>
      </c>
      <c r="F20" s="289" t="s">
        <v>511</v>
      </c>
      <c r="G20" s="289">
        <v>1976</v>
      </c>
      <c r="H20" s="256">
        <v>926000</v>
      </c>
      <c r="I20" s="290" t="s">
        <v>288</v>
      </c>
      <c r="J20" s="291" t="s">
        <v>532</v>
      </c>
      <c r="K20" s="288" t="s">
        <v>576</v>
      </c>
      <c r="L20" s="290" t="s">
        <v>94</v>
      </c>
      <c r="M20" s="289" t="s">
        <v>577</v>
      </c>
      <c r="N20" s="289" t="s">
        <v>566</v>
      </c>
      <c r="O20" s="289" t="s">
        <v>103</v>
      </c>
      <c r="P20" s="289" t="s">
        <v>578</v>
      </c>
      <c r="Q20" s="289" t="s">
        <v>95</v>
      </c>
      <c r="R20" s="289" t="s">
        <v>95</v>
      </c>
      <c r="S20" s="289" t="s">
        <v>95</v>
      </c>
      <c r="T20" s="289" t="s">
        <v>95</v>
      </c>
      <c r="U20" s="289" t="s">
        <v>97</v>
      </c>
      <c r="V20" s="289" t="s">
        <v>95</v>
      </c>
      <c r="W20" s="289">
        <v>284.68</v>
      </c>
      <c r="X20" s="289">
        <v>1</v>
      </c>
      <c r="Y20" s="289" t="s">
        <v>86</v>
      </c>
      <c r="Z20" s="289" t="s">
        <v>86</v>
      </c>
    </row>
    <row r="21" spans="1:26" s="19" customFormat="1" ht="27.75" customHeight="1" x14ac:dyDescent="0.2">
      <c r="A21" s="5">
        <v>16</v>
      </c>
      <c r="B21" s="88" t="s">
        <v>579</v>
      </c>
      <c r="C21" s="88" t="s">
        <v>580</v>
      </c>
      <c r="D21" s="87" t="s">
        <v>93</v>
      </c>
      <c r="E21" s="87" t="s">
        <v>86</v>
      </c>
      <c r="F21" s="87" t="s">
        <v>511</v>
      </c>
      <c r="G21" s="87">
        <v>1998</v>
      </c>
      <c r="H21" s="285">
        <v>1384000</v>
      </c>
      <c r="I21" s="83" t="s">
        <v>286</v>
      </c>
      <c r="J21" s="236" t="s">
        <v>581</v>
      </c>
      <c r="K21" s="88" t="s">
        <v>582</v>
      </c>
      <c r="L21" s="83" t="s">
        <v>94</v>
      </c>
      <c r="M21" s="87" t="s">
        <v>528</v>
      </c>
      <c r="N21" s="87" t="s">
        <v>522</v>
      </c>
      <c r="O21" s="87" t="s">
        <v>583</v>
      </c>
      <c r="P21" s="87" t="s">
        <v>79</v>
      </c>
      <c r="Q21" s="87" t="s">
        <v>95</v>
      </c>
      <c r="R21" s="87" t="s">
        <v>95</v>
      </c>
      <c r="S21" s="87" t="s">
        <v>95</v>
      </c>
      <c r="T21" s="87" t="s">
        <v>95</v>
      </c>
      <c r="U21" s="87" t="s">
        <v>97</v>
      </c>
      <c r="V21" s="87" t="s">
        <v>95</v>
      </c>
      <c r="W21" s="87">
        <v>365.7</v>
      </c>
      <c r="X21" s="87">
        <v>2</v>
      </c>
      <c r="Y21" s="87" t="s">
        <v>584</v>
      </c>
      <c r="Z21" s="87" t="s">
        <v>86</v>
      </c>
    </row>
    <row r="22" spans="1:26" s="19" customFormat="1" ht="51" x14ac:dyDescent="0.2">
      <c r="A22" s="5">
        <v>17</v>
      </c>
      <c r="B22" s="88" t="s">
        <v>537</v>
      </c>
      <c r="C22" s="88" t="s">
        <v>531</v>
      </c>
      <c r="D22" s="87" t="s">
        <v>93</v>
      </c>
      <c r="E22" s="87" t="s">
        <v>86</v>
      </c>
      <c r="F22" s="87" t="s">
        <v>511</v>
      </c>
      <c r="G22" s="87">
        <v>1930</v>
      </c>
      <c r="H22" s="285">
        <v>665000</v>
      </c>
      <c r="I22" s="83" t="s">
        <v>288</v>
      </c>
      <c r="J22" s="236" t="s">
        <v>532</v>
      </c>
      <c r="K22" s="88" t="s">
        <v>585</v>
      </c>
      <c r="L22" s="83" t="s">
        <v>513</v>
      </c>
      <c r="M22" s="87" t="s">
        <v>547</v>
      </c>
      <c r="N22" s="87" t="s">
        <v>566</v>
      </c>
      <c r="O22" s="87" t="s">
        <v>103</v>
      </c>
      <c r="P22" s="87" t="s">
        <v>586</v>
      </c>
      <c r="Q22" s="87" t="s">
        <v>100</v>
      </c>
      <c r="R22" s="87" t="s">
        <v>95</v>
      </c>
      <c r="S22" s="87" t="s">
        <v>95</v>
      </c>
      <c r="T22" s="87" t="s">
        <v>95</v>
      </c>
      <c r="U22" s="87" t="s">
        <v>97</v>
      </c>
      <c r="V22" s="87" t="s">
        <v>100</v>
      </c>
      <c r="W22" s="87">
        <v>247</v>
      </c>
      <c r="X22" s="87">
        <v>1</v>
      </c>
      <c r="Y22" s="87" t="s">
        <v>86</v>
      </c>
      <c r="Z22" s="87" t="s">
        <v>86</v>
      </c>
    </row>
    <row r="23" spans="1:26" s="292" customFormat="1" ht="76.5" x14ac:dyDescent="0.2">
      <c r="A23" s="287">
        <v>18</v>
      </c>
      <c r="B23" s="288" t="s">
        <v>537</v>
      </c>
      <c r="C23" s="288" t="s">
        <v>531</v>
      </c>
      <c r="D23" s="289" t="s">
        <v>93</v>
      </c>
      <c r="E23" s="289" t="s">
        <v>86</v>
      </c>
      <c r="F23" s="289" t="s">
        <v>511</v>
      </c>
      <c r="G23" s="289">
        <v>1999</v>
      </c>
      <c r="H23" s="256">
        <v>903000</v>
      </c>
      <c r="I23" s="290" t="s">
        <v>286</v>
      </c>
      <c r="J23" s="291" t="s">
        <v>532</v>
      </c>
      <c r="K23" s="288" t="s">
        <v>587</v>
      </c>
      <c r="L23" s="290" t="s">
        <v>94</v>
      </c>
      <c r="M23" s="289" t="s">
        <v>528</v>
      </c>
      <c r="N23" s="289" t="s">
        <v>588</v>
      </c>
      <c r="O23" s="289" t="s">
        <v>589</v>
      </c>
      <c r="P23" s="289" t="s">
        <v>590</v>
      </c>
      <c r="Q23" s="289" t="s">
        <v>96</v>
      </c>
      <c r="R23" s="289" t="s">
        <v>96</v>
      </c>
      <c r="S23" s="289" t="s">
        <v>96</v>
      </c>
      <c r="T23" s="289" t="s">
        <v>96</v>
      </c>
      <c r="U23" s="289" t="s">
        <v>97</v>
      </c>
      <c r="V23" s="289" t="s">
        <v>96</v>
      </c>
      <c r="W23" s="289">
        <v>232.8</v>
      </c>
      <c r="X23" s="289">
        <v>2</v>
      </c>
      <c r="Y23" s="289" t="s">
        <v>86</v>
      </c>
      <c r="Z23" s="289" t="s">
        <v>86</v>
      </c>
    </row>
    <row r="24" spans="1:26" s="292" customFormat="1" ht="25.5" x14ac:dyDescent="0.2">
      <c r="A24" s="287">
        <v>19</v>
      </c>
      <c r="B24" s="288" t="s">
        <v>537</v>
      </c>
      <c r="C24" s="288" t="s">
        <v>531</v>
      </c>
      <c r="D24" s="289" t="s">
        <v>93</v>
      </c>
      <c r="E24" s="289" t="s">
        <v>86</v>
      </c>
      <c r="F24" s="289" t="s">
        <v>511</v>
      </c>
      <c r="G24" s="289">
        <v>2012</v>
      </c>
      <c r="H24" s="256">
        <v>1100000</v>
      </c>
      <c r="I24" s="290" t="s">
        <v>286</v>
      </c>
      <c r="J24" s="291" t="s">
        <v>512</v>
      </c>
      <c r="K24" s="288" t="s">
        <v>591</v>
      </c>
      <c r="L24" s="290" t="s">
        <v>592</v>
      </c>
      <c r="M24" s="289" t="s">
        <v>528</v>
      </c>
      <c r="N24" s="289" t="s">
        <v>522</v>
      </c>
      <c r="O24" s="289" t="s">
        <v>515</v>
      </c>
      <c r="P24" s="289" t="s">
        <v>79</v>
      </c>
      <c r="Q24" s="289" t="s">
        <v>96</v>
      </c>
      <c r="R24" s="289" t="s">
        <v>96</v>
      </c>
      <c r="S24" s="289" t="s">
        <v>96</v>
      </c>
      <c r="T24" s="289" t="s">
        <v>96</v>
      </c>
      <c r="U24" s="289" t="s">
        <v>97</v>
      </c>
      <c r="V24" s="289" t="s">
        <v>96</v>
      </c>
      <c r="W24" s="289">
        <v>283.45999999999998</v>
      </c>
      <c r="X24" s="289">
        <v>1</v>
      </c>
      <c r="Y24" s="289" t="s">
        <v>86</v>
      </c>
      <c r="Z24" s="289" t="s">
        <v>86</v>
      </c>
    </row>
    <row r="25" spans="1:26" s="19" customFormat="1" ht="24" customHeight="1" x14ac:dyDescent="0.2">
      <c r="A25" s="5">
        <v>20</v>
      </c>
      <c r="B25" s="88" t="s">
        <v>104</v>
      </c>
      <c r="C25" s="88" t="s">
        <v>105</v>
      </c>
      <c r="D25" s="87" t="s">
        <v>93</v>
      </c>
      <c r="E25" s="87" t="s">
        <v>86</v>
      </c>
      <c r="F25" s="87" t="s">
        <v>511</v>
      </c>
      <c r="G25" s="87">
        <v>2013</v>
      </c>
      <c r="H25" s="285">
        <v>141134.42000000001</v>
      </c>
      <c r="I25" s="83" t="s">
        <v>287</v>
      </c>
      <c r="J25" s="236" t="s">
        <v>106</v>
      </c>
      <c r="K25" s="88" t="s">
        <v>593</v>
      </c>
      <c r="L25" s="83" t="s">
        <v>79</v>
      </c>
      <c r="M25" s="83" t="s">
        <v>79</v>
      </c>
      <c r="N25" s="83" t="s">
        <v>79</v>
      </c>
      <c r="O25" s="83" t="s">
        <v>79</v>
      </c>
      <c r="P25" s="87" t="s">
        <v>79</v>
      </c>
      <c r="Q25" s="87" t="s">
        <v>79</v>
      </c>
      <c r="R25" s="87" t="s">
        <v>79</v>
      </c>
      <c r="S25" s="87" t="s">
        <v>79</v>
      </c>
      <c r="T25" s="87" t="s">
        <v>79</v>
      </c>
      <c r="U25" s="87" t="s">
        <v>79</v>
      </c>
      <c r="V25" s="87" t="s">
        <v>79</v>
      </c>
      <c r="W25" s="87" t="s">
        <v>79</v>
      </c>
      <c r="X25" s="87" t="s">
        <v>79</v>
      </c>
      <c r="Y25" s="87" t="s">
        <v>79</v>
      </c>
      <c r="Z25" s="87" t="s">
        <v>79</v>
      </c>
    </row>
    <row r="26" spans="1:26" s="19" customFormat="1" x14ac:dyDescent="0.2">
      <c r="A26" s="5">
        <v>21</v>
      </c>
      <c r="B26" s="88" t="s">
        <v>104</v>
      </c>
      <c r="C26" s="88" t="s">
        <v>105</v>
      </c>
      <c r="D26" s="87" t="s">
        <v>93</v>
      </c>
      <c r="E26" s="87" t="s">
        <v>86</v>
      </c>
      <c r="F26" s="87" t="s">
        <v>511</v>
      </c>
      <c r="G26" s="87">
        <v>2011</v>
      </c>
      <c r="H26" s="210">
        <v>77156.31</v>
      </c>
      <c r="I26" s="83" t="s">
        <v>287</v>
      </c>
      <c r="J26" s="236" t="s">
        <v>79</v>
      </c>
      <c r="K26" s="88" t="s">
        <v>594</v>
      </c>
      <c r="L26" s="83" t="s">
        <v>79</v>
      </c>
      <c r="M26" s="83" t="s">
        <v>79</v>
      </c>
      <c r="N26" s="83" t="s">
        <v>79</v>
      </c>
      <c r="O26" s="83" t="s">
        <v>79</v>
      </c>
      <c r="P26" s="87" t="s">
        <v>595</v>
      </c>
      <c r="Q26" s="87" t="s">
        <v>79</v>
      </c>
      <c r="R26" s="87" t="s">
        <v>79</v>
      </c>
      <c r="S26" s="87" t="s">
        <v>79</v>
      </c>
      <c r="T26" s="87" t="s">
        <v>79</v>
      </c>
      <c r="U26" s="87" t="s">
        <v>79</v>
      </c>
      <c r="V26" s="87" t="s">
        <v>79</v>
      </c>
      <c r="W26" s="87" t="s">
        <v>79</v>
      </c>
      <c r="X26" s="87" t="s">
        <v>79</v>
      </c>
      <c r="Y26" s="87" t="s">
        <v>79</v>
      </c>
      <c r="Z26" s="87" t="s">
        <v>79</v>
      </c>
    </row>
    <row r="27" spans="1:26" s="19" customFormat="1" x14ac:dyDescent="0.2">
      <c r="A27" s="5">
        <v>22</v>
      </c>
      <c r="B27" s="88" t="s">
        <v>104</v>
      </c>
      <c r="C27" s="88" t="s">
        <v>105</v>
      </c>
      <c r="D27" s="87" t="s">
        <v>93</v>
      </c>
      <c r="E27" s="87" t="s">
        <v>86</v>
      </c>
      <c r="F27" s="87" t="s">
        <v>511</v>
      </c>
      <c r="G27" s="87">
        <v>2011</v>
      </c>
      <c r="H27" s="210">
        <v>14793.17</v>
      </c>
      <c r="I27" s="83" t="s">
        <v>287</v>
      </c>
      <c r="J27" s="236" t="s">
        <v>79</v>
      </c>
      <c r="K27" s="88" t="s">
        <v>596</v>
      </c>
      <c r="L27" s="83" t="s">
        <v>79</v>
      </c>
      <c r="M27" s="83" t="s">
        <v>79</v>
      </c>
      <c r="N27" s="83" t="s">
        <v>79</v>
      </c>
      <c r="O27" s="83" t="s">
        <v>79</v>
      </c>
      <c r="P27" s="87" t="s">
        <v>79</v>
      </c>
      <c r="Q27" s="87" t="s">
        <v>79</v>
      </c>
      <c r="R27" s="87" t="s">
        <v>79</v>
      </c>
      <c r="S27" s="87" t="s">
        <v>79</v>
      </c>
      <c r="T27" s="87" t="s">
        <v>79</v>
      </c>
      <c r="U27" s="87" t="s">
        <v>79</v>
      </c>
      <c r="V27" s="87" t="s">
        <v>79</v>
      </c>
      <c r="W27" s="87" t="s">
        <v>79</v>
      </c>
      <c r="X27" s="87" t="s">
        <v>79</v>
      </c>
      <c r="Y27" s="87" t="s">
        <v>79</v>
      </c>
      <c r="Z27" s="87" t="s">
        <v>79</v>
      </c>
    </row>
    <row r="28" spans="1:26" s="19" customFormat="1" x14ac:dyDescent="0.2">
      <c r="A28" s="5">
        <v>23</v>
      </c>
      <c r="B28" s="88" t="s">
        <v>104</v>
      </c>
      <c r="C28" s="88" t="s">
        <v>105</v>
      </c>
      <c r="D28" s="87" t="s">
        <v>93</v>
      </c>
      <c r="E28" s="87" t="s">
        <v>86</v>
      </c>
      <c r="F28" s="87" t="s">
        <v>511</v>
      </c>
      <c r="G28" s="87">
        <v>2011</v>
      </c>
      <c r="H28" s="210">
        <v>54927.17</v>
      </c>
      <c r="I28" s="83" t="s">
        <v>287</v>
      </c>
      <c r="J28" s="236" t="s">
        <v>79</v>
      </c>
      <c r="K28" s="88" t="s">
        <v>597</v>
      </c>
      <c r="L28" s="83" t="s">
        <v>79</v>
      </c>
      <c r="M28" s="83" t="s">
        <v>79</v>
      </c>
      <c r="N28" s="83" t="s">
        <v>79</v>
      </c>
      <c r="O28" s="83" t="s">
        <v>79</v>
      </c>
      <c r="P28" s="87" t="s">
        <v>79</v>
      </c>
      <c r="Q28" s="87" t="s">
        <v>79</v>
      </c>
      <c r="R28" s="87" t="s">
        <v>79</v>
      </c>
      <c r="S28" s="87" t="s">
        <v>79</v>
      </c>
      <c r="T28" s="87" t="s">
        <v>79</v>
      </c>
      <c r="U28" s="87" t="s">
        <v>79</v>
      </c>
      <c r="V28" s="87" t="s">
        <v>79</v>
      </c>
      <c r="W28" s="87" t="s">
        <v>79</v>
      </c>
      <c r="X28" s="87" t="s">
        <v>79</v>
      </c>
      <c r="Y28" s="87" t="s">
        <v>79</v>
      </c>
      <c r="Z28" s="87" t="s">
        <v>79</v>
      </c>
    </row>
    <row r="29" spans="1:26" s="19" customFormat="1" x14ac:dyDescent="0.2">
      <c r="A29" s="5">
        <v>24</v>
      </c>
      <c r="B29" s="88" t="s">
        <v>104</v>
      </c>
      <c r="C29" s="88" t="s">
        <v>105</v>
      </c>
      <c r="D29" s="87" t="s">
        <v>93</v>
      </c>
      <c r="E29" s="87" t="s">
        <v>86</v>
      </c>
      <c r="F29" s="87" t="s">
        <v>511</v>
      </c>
      <c r="G29" s="87">
        <v>2010</v>
      </c>
      <c r="H29" s="210">
        <v>79318.990000000005</v>
      </c>
      <c r="I29" s="83" t="s">
        <v>287</v>
      </c>
      <c r="J29" s="236" t="s">
        <v>79</v>
      </c>
      <c r="K29" s="88" t="s">
        <v>598</v>
      </c>
      <c r="L29" s="83" t="s">
        <v>79</v>
      </c>
      <c r="M29" s="83" t="s">
        <v>79</v>
      </c>
      <c r="N29" s="83" t="s">
        <v>79</v>
      </c>
      <c r="O29" s="83" t="s">
        <v>79</v>
      </c>
      <c r="P29" s="87" t="s">
        <v>599</v>
      </c>
      <c r="Q29" s="87" t="s">
        <v>79</v>
      </c>
      <c r="R29" s="87" t="s">
        <v>79</v>
      </c>
      <c r="S29" s="87" t="s">
        <v>79</v>
      </c>
      <c r="T29" s="87" t="s">
        <v>79</v>
      </c>
      <c r="U29" s="87" t="s">
        <v>79</v>
      </c>
      <c r="V29" s="87" t="s">
        <v>79</v>
      </c>
      <c r="W29" s="87" t="s">
        <v>79</v>
      </c>
      <c r="X29" s="87" t="s">
        <v>79</v>
      </c>
      <c r="Y29" s="87" t="s">
        <v>79</v>
      </c>
      <c r="Z29" s="87" t="s">
        <v>79</v>
      </c>
    </row>
    <row r="30" spans="1:26" s="19" customFormat="1" x14ac:dyDescent="0.2">
      <c r="A30" s="5">
        <v>25</v>
      </c>
      <c r="B30" s="88" t="s">
        <v>104</v>
      </c>
      <c r="C30" s="88" t="s">
        <v>105</v>
      </c>
      <c r="D30" s="87" t="s">
        <v>93</v>
      </c>
      <c r="E30" s="87" t="s">
        <v>86</v>
      </c>
      <c r="F30" s="87" t="s">
        <v>511</v>
      </c>
      <c r="G30" s="87">
        <v>2015</v>
      </c>
      <c r="H30" s="210">
        <v>64616.74</v>
      </c>
      <c r="I30" s="83" t="s">
        <v>287</v>
      </c>
      <c r="J30" s="236" t="s">
        <v>79</v>
      </c>
      <c r="K30" s="88" t="s">
        <v>600</v>
      </c>
      <c r="L30" s="83" t="s">
        <v>79</v>
      </c>
      <c r="M30" s="83" t="s">
        <v>79</v>
      </c>
      <c r="N30" s="83" t="s">
        <v>79</v>
      </c>
      <c r="O30" s="83" t="s">
        <v>79</v>
      </c>
      <c r="P30" s="87" t="s">
        <v>601</v>
      </c>
      <c r="Q30" s="87" t="s">
        <v>79</v>
      </c>
      <c r="R30" s="87" t="s">
        <v>79</v>
      </c>
      <c r="S30" s="87" t="s">
        <v>79</v>
      </c>
      <c r="T30" s="87" t="s">
        <v>79</v>
      </c>
      <c r="U30" s="87" t="s">
        <v>79</v>
      </c>
      <c r="V30" s="87" t="s">
        <v>79</v>
      </c>
      <c r="W30" s="87" t="s">
        <v>79</v>
      </c>
      <c r="X30" s="87" t="s">
        <v>79</v>
      </c>
      <c r="Y30" s="87" t="s">
        <v>79</v>
      </c>
      <c r="Z30" s="87" t="s">
        <v>79</v>
      </c>
    </row>
    <row r="31" spans="1:26" s="19" customFormat="1" x14ac:dyDescent="0.2">
      <c r="A31" s="5">
        <v>26</v>
      </c>
      <c r="B31" s="88" t="s">
        <v>104</v>
      </c>
      <c r="C31" s="88" t="s">
        <v>105</v>
      </c>
      <c r="D31" s="87" t="s">
        <v>93</v>
      </c>
      <c r="E31" s="87" t="s">
        <v>86</v>
      </c>
      <c r="F31" s="87" t="s">
        <v>511</v>
      </c>
      <c r="G31" s="87">
        <v>2015</v>
      </c>
      <c r="H31" s="210">
        <v>65801.42</v>
      </c>
      <c r="I31" s="83" t="s">
        <v>287</v>
      </c>
      <c r="J31" s="236" t="s">
        <v>79</v>
      </c>
      <c r="K31" s="88" t="s">
        <v>602</v>
      </c>
      <c r="L31" s="83" t="s">
        <v>79</v>
      </c>
      <c r="M31" s="83" t="s">
        <v>79</v>
      </c>
      <c r="N31" s="83" t="s">
        <v>79</v>
      </c>
      <c r="O31" s="83" t="s">
        <v>79</v>
      </c>
      <c r="P31" s="87" t="s">
        <v>79</v>
      </c>
      <c r="Q31" s="87" t="s">
        <v>79</v>
      </c>
      <c r="R31" s="87" t="s">
        <v>79</v>
      </c>
      <c r="S31" s="87" t="s">
        <v>79</v>
      </c>
      <c r="T31" s="87" t="s">
        <v>79</v>
      </c>
      <c r="U31" s="87" t="s">
        <v>79</v>
      </c>
      <c r="V31" s="87" t="s">
        <v>79</v>
      </c>
      <c r="W31" s="87" t="s">
        <v>79</v>
      </c>
      <c r="X31" s="87" t="s">
        <v>79</v>
      </c>
      <c r="Y31" s="87" t="s">
        <v>79</v>
      </c>
      <c r="Z31" s="87" t="s">
        <v>79</v>
      </c>
    </row>
    <row r="32" spans="1:26" s="19" customFormat="1" ht="24" customHeight="1" x14ac:dyDescent="0.2">
      <c r="A32" s="5">
        <v>27</v>
      </c>
      <c r="B32" s="88" t="s">
        <v>579</v>
      </c>
      <c r="C32" s="88" t="s">
        <v>603</v>
      </c>
      <c r="D32" s="87" t="s">
        <v>93</v>
      </c>
      <c r="E32" s="87" t="s">
        <v>86</v>
      </c>
      <c r="F32" s="87" t="s">
        <v>511</v>
      </c>
      <c r="G32" s="87">
        <v>2015</v>
      </c>
      <c r="H32" s="285">
        <v>1437448.25</v>
      </c>
      <c r="I32" s="286" t="s">
        <v>287</v>
      </c>
      <c r="J32" s="236" t="s">
        <v>572</v>
      </c>
      <c r="K32" s="88" t="s">
        <v>604</v>
      </c>
      <c r="L32" s="83" t="s">
        <v>605</v>
      </c>
      <c r="M32" s="87" t="s">
        <v>606</v>
      </c>
      <c r="N32" s="87" t="s">
        <v>522</v>
      </c>
      <c r="O32" s="87" t="s">
        <v>515</v>
      </c>
      <c r="P32" s="87" t="s">
        <v>607</v>
      </c>
      <c r="Q32" s="87" t="s">
        <v>96</v>
      </c>
      <c r="R32" s="87" t="s">
        <v>96</v>
      </c>
      <c r="S32" s="87" t="s">
        <v>96</v>
      </c>
      <c r="T32" s="87" t="s">
        <v>96</v>
      </c>
      <c r="U32" s="87" t="s">
        <v>96</v>
      </c>
      <c r="V32" s="87" t="s">
        <v>96</v>
      </c>
      <c r="W32" s="87">
        <v>204.9</v>
      </c>
      <c r="X32" s="87">
        <v>2</v>
      </c>
      <c r="Y32" s="87" t="s">
        <v>86</v>
      </c>
      <c r="Z32" s="87" t="s">
        <v>86</v>
      </c>
    </row>
    <row r="33" spans="1:26" s="19" customFormat="1" ht="24" customHeight="1" x14ac:dyDescent="0.2">
      <c r="A33" s="5">
        <v>28</v>
      </c>
      <c r="B33" s="88" t="s">
        <v>608</v>
      </c>
      <c r="C33" s="88" t="s">
        <v>609</v>
      </c>
      <c r="D33" s="87" t="s">
        <v>93</v>
      </c>
      <c r="E33" s="87" t="s">
        <v>86</v>
      </c>
      <c r="F33" s="87" t="s">
        <v>86</v>
      </c>
      <c r="G33" s="87">
        <v>2014</v>
      </c>
      <c r="H33" s="210">
        <v>367723.06</v>
      </c>
      <c r="I33" s="83" t="s">
        <v>287</v>
      </c>
      <c r="J33" s="236" t="s">
        <v>610</v>
      </c>
      <c r="K33" s="88" t="s">
        <v>539</v>
      </c>
      <c r="L33" s="83" t="s">
        <v>611</v>
      </c>
      <c r="M33" s="87" t="s">
        <v>528</v>
      </c>
      <c r="N33" s="87" t="s">
        <v>522</v>
      </c>
      <c r="O33" s="87" t="s">
        <v>515</v>
      </c>
      <c r="P33" s="87" t="s">
        <v>79</v>
      </c>
      <c r="Q33" s="87" t="s">
        <v>96</v>
      </c>
      <c r="R33" s="87" t="s">
        <v>96</v>
      </c>
      <c r="S33" s="87" t="s">
        <v>96</v>
      </c>
      <c r="T33" s="87" t="s">
        <v>96</v>
      </c>
      <c r="U33" s="87" t="s">
        <v>97</v>
      </c>
      <c r="V33" s="87" t="s">
        <v>96</v>
      </c>
      <c r="W33" s="87">
        <v>92.85</v>
      </c>
      <c r="X33" s="87">
        <v>1</v>
      </c>
      <c r="Y33" s="87" t="s">
        <v>86</v>
      </c>
      <c r="Z33" s="87" t="s">
        <v>86</v>
      </c>
    </row>
    <row r="34" spans="1:26" s="19" customFormat="1" ht="24" customHeight="1" x14ac:dyDescent="0.2">
      <c r="A34" s="5">
        <v>29</v>
      </c>
      <c r="B34" s="88" t="s">
        <v>612</v>
      </c>
      <c r="C34" s="88" t="s">
        <v>551</v>
      </c>
      <c r="D34" s="87" t="s">
        <v>93</v>
      </c>
      <c r="E34" s="87" t="s">
        <v>86</v>
      </c>
      <c r="F34" s="87" t="s">
        <v>86</v>
      </c>
      <c r="G34" s="87">
        <v>2016</v>
      </c>
      <c r="H34" s="210">
        <v>847555.65</v>
      </c>
      <c r="I34" s="83" t="s">
        <v>287</v>
      </c>
      <c r="J34" s="236" t="s">
        <v>610</v>
      </c>
      <c r="K34" s="88" t="s">
        <v>613</v>
      </c>
      <c r="L34" s="83" t="s">
        <v>94</v>
      </c>
      <c r="M34" s="87" t="s">
        <v>528</v>
      </c>
      <c r="N34" s="87" t="s">
        <v>107</v>
      </c>
      <c r="O34" s="87" t="s">
        <v>614</v>
      </c>
      <c r="P34" s="87" t="s">
        <v>79</v>
      </c>
      <c r="Q34" s="87" t="s">
        <v>96</v>
      </c>
      <c r="R34" s="87" t="s">
        <v>96</v>
      </c>
      <c r="S34" s="87" t="s">
        <v>96</v>
      </c>
      <c r="T34" s="87" t="s">
        <v>96</v>
      </c>
      <c r="U34" s="87" t="s">
        <v>97</v>
      </c>
      <c r="V34" s="87" t="s">
        <v>96</v>
      </c>
      <c r="W34" s="87">
        <v>294.14999999999998</v>
      </c>
      <c r="X34" s="87">
        <v>3</v>
      </c>
      <c r="Y34" s="87" t="s">
        <v>86</v>
      </c>
      <c r="Z34" s="87" t="s">
        <v>86</v>
      </c>
    </row>
    <row r="35" spans="1:26" s="19" customFormat="1" ht="24" customHeight="1" x14ac:dyDescent="0.2">
      <c r="A35" s="5">
        <v>30</v>
      </c>
      <c r="B35" s="88" t="s">
        <v>615</v>
      </c>
      <c r="C35" s="88" t="s">
        <v>561</v>
      </c>
      <c r="D35" s="87" t="s">
        <v>93</v>
      </c>
      <c r="E35" s="87" t="s">
        <v>86</v>
      </c>
      <c r="F35" s="87" t="s">
        <v>86</v>
      </c>
      <c r="G35" s="87">
        <v>2016</v>
      </c>
      <c r="H35" s="210">
        <v>144600.03</v>
      </c>
      <c r="I35" s="83" t="s">
        <v>287</v>
      </c>
      <c r="J35" s="236" t="s">
        <v>552</v>
      </c>
      <c r="K35" s="88" t="s">
        <v>613</v>
      </c>
      <c r="L35" s="83" t="s">
        <v>616</v>
      </c>
      <c r="M35" s="87" t="s">
        <v>528</v>
      </c>
      <c r="N35" s="87" t="s">
        <v>107</v>
      </c>
      <c r="O35" s="87" t="s">
        <v>614</v>
      </c>
      <c r="P35" s="87" t="s">
        <v>79</v>
      </c>
      <c r="Q35" s="87" t="s">
        <v>96</v>
      </c>
      <c r="R35" s="87" t="s">
        <v>96</v>
      </c>
      <c r="S35" s="87" t="s">
        <v>96</v>
      </c>
      <c r="T35" s="87" t="s">
        <v>96</v>
      </c>
      <c r="U35" s="87" t="s">
        <v>97</v>
      </c>
      <c r="V35" s="87" t="s">
        <v>97</v>
      </c>
      <c r="W35" s="87">
        <v>65.11</v>
      </c>
      <c r="X35" s="87">
        <v>1</v>
      </c>
      <c r="Y35" s="87" t="s">
        <v>86</v>
      </c>
      <c r="Z35" s="87" t="s">
        <v>86</v>
      </c>
    </row>
    <row r="36" spans="1:26" s="19" customFormat="1" ht="24" customHeight="1" x14ac:dyDescent="0.2">
      <c r="A36" s="5">
        <v>31</v>
      </c>
      <c r="B36" s="88" t="s">
        <v>104</v>
      </c>
      <c r="C36" s="88" t="s">
        <v>105</v>
      </c>
      <c r="D36" s="87" t="s">
        <v>93</v>
      </c>
      <c r="E36" s="87" t="s">
        <v>86</v>
      </c>
      <c r="F36" s="87" t="s">
        <v>86</v>
      </c>
      <c r="G36" s="87">
        <v>2016</v>
      </c>
      <c r="H36" s="210">
        <v>30122.43</v>
      </c>
      <c r="I36" s="83" t="s">
        <v>287</v>
      </c>
      <c r="J36" s="236" t="s">
        <v>552</v>
      </c>
      <c r="K36" s="88" t="s">
        <v>617</v>
      </c>
      <c r="L36" s="83" t="s">
        <v>79</v>
      </c>
      <c r="M36" s="83" t="s">
        <v>79</v>
      </c>
      <c r="N36" s="83" t="s">
        <v>79</v>
      </c>
      <c r="O36" s="83" t="s">
        <v>79</v>
      </c>
      <c r="P36" s="87" t="s">
        <v>79</v>
      </c>
      <c r="Q36" s="83" t="s">
        <v>79</v>
      </c>
      <c r="R36" s="83" t="s">
        <v>79</v>
      </c>
      <c r="S36" s="83" t="s">
        <v>79</v>
      </c>
      <c r="T36" s="83" t="s">
        <v>79</v>
      </c>
      <c r="U36" s="83" t="s">
        <v>79</v>
      </c>
      <c r="V36" s="83" t="s">
        <v>79</v>
      </c>
      <c r="W36" s="83" t="s">
        <v>79</v>
      </c>
      <c r="X36" s="83" t="s">
        <v>79</v>
      </c>
      <c r="Y36" s="83" t="s">
        <v>79</v>
      </c>
      <c r="Z36" s="83" t="s">
        <v>79</v>
      </c>
    </row>
    <row r="37" spans="1:26" s="19" customFormat="1" ht="89.25" x14ac:dyDescent="0.2">
      <c r="A37" s="5">
        <v>32</v>
      </c>
      <c r="B37" s="88" t="s">
        <v>618</v>
      </c>
      <c r="C37" s="88" t="s">
        <v>619</v>
      </c>
      <c r="D37" s="87" t="s">
        <v>93</v>
      </c>
      <c r="E37" s="87" t="s">
        <v>86</v>
      </c>
      <c r="F37" s="87" t="s">
        <v>86</v>
      </c>
      <c r="G37" s="87">
        <v>1968</v>
      </c>
      <c r="H37" s="210">
        <v>851000</v>
      </c>
      <c r="I37" s="83" t="s">
        <v>288</v>
      </c>
      <c r="J37" s="236" t="s">
        <v>610</v>
      </c>
      <c r="K37" s="88" t="s">
        <v>620</v>
      </c>
      <c r="L37" s="87" t="s">
        <v>94</v>
      </c>
      <c r="M37" s="87" t="s">
        <v>528</v>
      </c>
      <c r="N37" s="87" t="s">
        <v>522</v>
      </c>
      <c r="O37" s="87" t="s">
        <v>621</v>
      </c>
      <c r="P37" s="87" t="s">
        <v>622</v>
      </c>
      <c r="Q37" s="87" t="s">
        <v>96</v>
      </c>
      <c r="R37" s="87" t="s">
        <v>96</v>
      </c>
      <c r="S37" s="87" t="s">
        <v>96</v>
      </c>
      <c r="T37" s="87" t="s">
        <v>96</v>
      </c>
      <c r="U37" s="87" t="s">
        <v>97</v>
      </c>
      <c r="V37" s="87" t="s">
        <v>96</v>
      </c>
      <c r="W37" s="87">
        <v>261.57</v>
      </c>
      <c r="X37" s="87">
        <v>1</v>
      </c>
      <c r="Y37" s="87" t="s">
        <v>517</v>
      </c>
      <c r="Z37" s="87" t="s">
        <v>86</v>
      </c>
    </row>
    <row r="38" spans="1:26" s="19" customFormat="1" ht="102" x14ac:dyDescent="0.2">
      <c r="A38" s="5">
        <v>33</v>
      </c>
      <c r="B38" s="88" t="s">
        <v>623</v>
      </c>
      <c r="C38" s="88" t="s">
        <v>624</v>
      </c>
      <c r="D38" s="87" t="s">
        <v>93</v>
      </c>
      <c r="E38" s="87" t="s">
        <v>86</v>
      </c>
      <c r="F38" s="87" t="s">
        <v>86</v>
      </c>
      <c r="G38" s="87">
        <v>1959</v>
      </c>
      <c r="H38" s="210">
        <v>1405000</v>
      </c>
      <c r="I38" s="83" t="s">
        <v>288</v>
      </c>
      <c r="J38" s="236" t="s">
        <v>610</v>
      </c>
      <c r="K38" s="88" t="s">
        <v>625</v>
      </c>
      <c r="L38" s="87" t="s">
        <v>626</v>
      </c>
      <c r="M38" s="87" t="s">
        <v>627</v>
      </c>
      <c r="N38" s="87" t="s">
        <v>628</v>
      </c>
      <c r="O38" s="87" t="s">
        <v>629</v>
      </c>
      <c r="P38" s="87" t="s">
        <v>630</v>
      </c>
      <c r="Q38" s="87" t="s">
        <v>96</v>
      </c>
      <c r="R38" s="87" t="s">
        <v>96</v>
      </c>
      <c r="S38" s="87" t="s">
        <v>96</v>
      </c>
      <c r="T38" s="87" t="s">
        <v>96</v>
      </c>
      <c r="U38" s="87" t="s">
        <v>97</v>
      </c>
      <c r="V38" s="87" t="s">
        <v>96</v>
      </c>
      <c r="W38" s="87">
        <v>431.75</v>
      </c>
      <c r="X38" s="87">
        <v>2</v>
      </c>
      <c r="Y38" s="87" t="s">
        <v>517</v>
      </c>
      <c r="Z38" s="87" t="s">
        <v>86</v>
      </c>
    </row>
    <row r="39" spans="1:26" s="19" customFormat="1" ht="89.25" x14ac:dyDescent="0.2">
      <c r="A39" s="5">
        <v>34</v>
      </c>
      <c r="B39" s="88" t="s">
        <v>753</v>
      </c>
      <c r="C39" s="88" t="s">
        <v>631</v>
      </c>
      <c r="D39" s="87" t="s">
        <v>93</v>
      </c>
      <c r="E39" s="87" t="s">
        <v>86</v>
      </c>
      <c r="F39" s="87" t="s">
        <v>86</v>
      </c>
      <c r="G39" s="87">
        <v>1962</v>
      </c>
      <c r="H39" s="210">
        <v>1510000</v>
      </c>
      <c r="I39" s="83" t="s">
        <v>288</v>
      </c>
      <c r="J39" s="236" t="s">
        <v>610</v>
      </c>
      <c r="K39" s="88" t="s">
        <v>632</v>
      </c>
      <c r="L39" s="87" t="s">
        <v>94</v>
      </c>
      <c r="M39" s="87" t="s">
        <v>627</v>
      </c>
      <c r="N39" s="87" t="s">
        <v>633</v>
      </c>
      <c r="O39" s="87" t="s">
        <v>634</v>
      </c>
      <c r="P39" s="87" t="s">
        <v>635</v>
      </c>
      <c r="Q39" s="87" t="s">
        <v>96</v>
      </c>
      <c r="R39" s="87" t="s">
        <v>96</v>
      </c>
      <c r="S39" s="87" t="s">
        <v>96</v>
      </c>
      <c r="T39" s="87" t="s">
        <v>96</v>
      </c>
      <c r="U39" s="87" t="s">
        <v>97</v>
      </c>
      <c r="V39" s="87" t="s">
        <v>96</v>
      </c>
      <c r="W39" s="87">
        <v>464</v>
      </c>
      <c r="X39" s="87">
        <v>2</v>
      </c>
      <c r="Y39" s="87" t="s">
        <v>86</v>
      </c>
      <c r="Z39" s="87" t="s">
        <v>86</v>
      </c>
    </row>
    <row r="40" spans="1:26" s="19" customFormat="1" ht="63.75" x14ac:dyDescent="0.2">
      <c r="A40" s="5">
        <v>35</v>
      </c>
      <c r="B40" s="88" t="s">
        <v>636</v>
      </c>
      <c r="C40" s="88" t="s">
        <v>637</v>
      </c>
      <c r="D40" s="87" t="s">
        <v>93</v>
      </c>
      <c r="E40" s="87" t="s">
        <v>86</v>
      </c>
      <c r="F40" s="87" t="s">
        <v>86</v>
      </c>
      <c r="G40" s="87"/>
      <c r="H40" s="210">
        <v>971709</v>
      </c>
      <c r="I40" s="83" t="s">
        <v>288</v>
      </c>
      <c r="J40" s="236" t="s">
        <v>610</v>
      </c>
      <c r="K40" s="88" t="s">
        <v>752</v>
      </c>
      <c r="L40" s="87" t="s">
        <v>109</v>
      </c>
      <c r="M40" s="87" t="s">
        <v>627</v>
      </c>
      <c r="N40" s="87" t="s">
        <v>638</v>
      </c>
      <c r="O40" s="87" t="s">
        <v>639</v>
      </c>
      <c r="P40" s="87" t="s">
        <v>640</v>
      </c>
      <c r="Q40" s="87" t="s">
        <v>95</v>
      </c>
      <c r="R40" s="87" t="s">
        <v>95</v>
      </c>
      <c r="S40" s="87" t="s">
        <v>95</v>
      </c>
      <c r="T40" s="87" t="s">
        <v>95</v>
      </c>
      <c r="U40" s="87" t="s">
        <v>97</v>
      </c>
      <c r="V40" s="87" t="s">
        <v>95</v>
      </c>
      <c r="W40" s="87">
        <v>283.33</v>
      </c>
      <c r="X40" s="87">
        <v>1</v>
      </c>
      <c r="Y40" s="87" t="s">
        <v>93</v>
      </c>
      <c r="Z40" s="87" t="s">
        <v>86</v>
      </c>
    </row>
    <row r="41" spans="1:26" s="19" customFormat="1" ht="38.25" x14ac:dyDescent="0.2">
      <c r="A41" s="5">
        <v>36</v>
      </c>
      <c r="B41" s="88" t="s">
        <v>641</v>
      </c>
      <c r="C41" s="88" t="s">
        <v>642</v>
      </c>
      <c r="D41" s="87" t="s">
        <v>93</v>
      </c>
      <c r="E41" s="87" t="s">
        <v>86</v>
      </c>
      <c r="F41" s="87" t="s">
        <v>86</v>
      </c>
      <c r="G41" s="87">
        <v>1983</v>
      </c>
      <c r="H41" s="210">
        <v>1132000</v>
      </c>
      <c r="I41" s="83" t="s">
        <v>286</v>
      </c>
      <c r="J41" s="236" t="s">
        <v>610</v>
      </c>
      <c r="K41" s="88" t="s">
        <v>643</v>
      </c>
      <c r="L41" s="87" t="s">
        <v>94</v>
      </c>
      <c r="M41" s="87" t="s">
        <v>627</v>
      </c>
      <c r="N41" s="87" t="s">
        <v>628</v>
      </c>
      <c r="O41" s="87" t="s">
        <v>644</v>
      </c>
      <c r="P41" s="87" t="s">
        <v>645</v>
      </c>
      <c r="Q41" s="87" t="s">
        <v>95</v>
      </c>
      <c r="R41" s="87" t="s">
        <v>95</v>
      </c>
      <c r="S41" s="87" t="s">
        <v>95</v>
      </c>
      <c r="T41" s="87" t="s">
        <v>95</v>
      </c>
      <c r="U41" s="87" t="s">
        <v>97</v>
      </c>
      <c r="V41" s="87" t="s">
        <v>95</v>
      </c>
      <c r="W41" s="87">
        <v>566</v>
      </c>
      <c r="X41" s="87" t="s">
        <v>646</v>
      </c>
      <c r="Y41" s="87" t="s">
        <v>517</v>
      </c>
      <c r="Z41" s="87" t="s">
        <v>86</v>
      </c>
    </row>
    <row r="42" spans="1:26" s="19" customFormat="1" ht="25.5" x14ac:dyDescent="0.2">
      <c r="A42" s="5">
        <v>37</v>
      </c>
      <c r="B42" s="88" t="s">
        <v>647</v>
      </c>
      <c r="C42" s="88" t="s">
        <v>156</v>
      </c>
      <c r="D42" s="87" t="s">
        <v>93</v>
      </c>
      <c r="E42" s="87" t="s">
        <v>86</v>
      </c>
      <c r="F42" s="87" t="s">
        <v>86</v>
      </c>
      <c r="G42" s="87">
        <v>1959</v>
      </c>
      <c r="H42" s="210">
        <v>1800000</v>
      </c>
      <c r="I42" s="83" t="s">
        <v>288</v>
      </c>
      <c r="J42" s="236" t="s">
        <v>648</v>
      </c>
      <c r="K42" s="88" t="s">
        <v>649</v>
      </c>
      <c r="L42" s="87" t="s">
        <v>605</v>
      </c>
      <c r="M42" s="87" t="s">
        <v>650</v>
      </c>
      <c r="N42" s="87" t="s">
        <v>651</v>
      </c>
      <c r="O42" s="87" t="s">
        <v>652</v>
      </c>
      <c r="P42" s="87" t="s">
        <v>79</v>
      </c>
      <c r="Q42" s="87" t="s">
        <v>95</v>
      </c>
      <c r="R42" s="87" t="s">
        <v>95</v>
      </c>
      <c r="S42" s="87" t="s">
        <v>95</v>
      </c>
      <c r="T42" s="87" t="s">
        <v>95</v>
      </c>
      <c r="U42" s="87" t="s">
        <v>95</v>
      </c>
      <c r="V42" s="87" t="s">
        <v>95</v>
      </c>
      <c r="W42" s="87">
        <v>260</v>
      </c>
      <c r="X42" s="87">
        <v>1</v>
      </c>
      <c r="Y42" s="87" t="s">
        <v>653</v>
      </c>
      <c r="Z42" s="87" t="s">
        <v>86</v>
      </c>
    </row>
    <row r="43" spans="1:26" s="19" customFormat="1" ht="25.5" x14ac:dyDescent="0.2">
      <c r="A43" s="5">
        <v>38</v>
      </c>
      <c r="B43" s="88" t="s">
        <v>654</v>
      </c>
      <c r="C43" s="88" t="s">
        <v>131</v>
      </c>
      <c r="D43" s="87" t="s">
        <v>93</v>
      </c>
      <c r="E43" s="87" t="s">
        <v>86</v>
      </c>
      <c r="F43" s="87" t="s">
        <v>86</v>
      </c>
      <c r="G43" s="87">
        <v>2019</v>
      </c>
      <c r="H43" s="210">
        <v>177660.56</v>
      </c>
      <c r="I43" s="83" t="s">
        <v>287</v>
      </c>
      <c r="J43" s="236" t="s">
        <v>79</v>
      </c>
      <c r="K43" s="88" t="s">
        <v>655</v>
      </c>
      <c r="L43" s="87" t="s">
        <v>79</v>
      </c>
      <c r="M43" s="87" t="s">
        <v>79</v>
      </c>
      <c r="N43" s="87" t="s">
        <v>79</v>
      </c>
      <c r="O43" s="87" t="s">
        <v>79</v>
      </c>
      <c r="P43" s="87" t="s">
        <v>79</v>
      </c>
      <c r="Q43" s="87" t="s">
        <v>79</v>
      </c>
      <c r="R43" s="87" t="s">
        <v>79</v>
      </c>
      <c r="S43" s="87" t="s">
        <v>79</v>
      </c>
      <c r="T43" s="87" t="s">
        <v>79</v>
      </c>
      <c r="U43" s="87" t="s">
        <v>79</v>
      </c>
      <c r="V43" s="87" t="s">
        <v>79</v>
      </c>
      <c r="W43" s="87" t="s">
        <v>79</v>
      </c>
      <c r="X43" s="87" t="s">
        <v>79</v>
      </c>
      <c r="Y43" s="87" t="s">
        <v>79</v>
      </c>
      <c r="Z43" s="87" t="s">
        <v>79</v>
      </c>
    </row>
    <row r="44" spans="1:26" s="19" customFormat="1" x14ac:dyDescent="0.2">
      <c r="A44" s="5">
        <v>39</v>
      </c>
      <c r="B44" s="88" t="s">
        <v>164</v>
      </c>
      <c r="C44" s="88" t="s">
        <v>131</v>
      </c>
      <c r="D44" s="87" t="s">
        <v>93</v>
      </c>
      <c r="E44" s="87" t="s">
        <v>86</v>
      </c>
      <c r="F44" s="87" t="s">
        <v>86</v>
      </c>
      <c r="G44" s="87">
        <v>2014</v>
      </c>
      <c r="H44" s="210">
        <v>254300.62</v>
      </c>
      <c r="I44" s="83" t="s">
        <v>287</v>
      </c>
      <c r="J44" s="236" t="s">
        <v>106</v>
      </c>
      <c r="K44" s="88" t="s">
        <v>649</v>
      </c>
      <c r="L44" s="87" t="s">
        <v>79</v>
      </c>
      <c r="M44" s="87" t="s">
        <v>79</v>
      </c>
      <c r="N44" s="87" t="s">
        <v>79</v>
      </c>
      <c r="O44" s="87" t="s">
        <v>79</v>
      </c>
      <c r="P44" s="87" t="s">
        <v>79</v>
      </c>
      <c r="Q44" s="87" t="s">
        <v>79</v>
      </c>
      <c r="R44" s="87" t="s">
        <v>79</v>
      </c>
      <c r="S44" s="87" t="s">
        <v>79</v>
      </c>
      <c r="T44" s="87" t="s">
        <v>79</v>
      </c>
      <c r="U44" s="87" t="s">
        <v>79</v>
      </c>
      <c r="V44" s="87" t="s">
        <v>79</v>
      </c>
      <c r="W44" s="87" t="s">
        <v>79</v>
      </c>
      <c r="X44" s="87" t="s">
        <v>79</v>
      </c>
      <c r="Y44" s="87" t="s">
        <v>79</v>
      </c>
      <c r="Z44" s="87" t="s">
        <v>79</v>
      </c>
    </row>
    <row r="45" spans="1:26" s="19" customFormat="1" x14ac:dyDescent="0.2">
      <c r="A45" s="5">
        <v>40</v>
      </c>
      <c r="B45" s="88" t="s">
        <v>656</v>
      </c>
      <c r="C45" s="88" t="s">
        <v>105</v>
      </c>
      <c r="D45" s="87" t="s">
        <v>93</v>
      </c>
      <c r="E45" s="87" t="s">
        <v>86</v>
      </c>
      <c r="F45" s="87" t="s">
        <v>86</v>
      </c>
      <c r="G45" s="87">
        <v>2019</v>
      </c>
      <c r="H45" s="210">
        <v>707926.17</v>
      </c>
      <c r="I45" s="83" t="s">
        <v>287</v>
      </c>
      <c r="J45" s="236" t="s">
        <v>106</v>
      </c>
      <c r="K45" s="88" t="s">
        <v>657</v>
      </c>
      <c r="L45" s="87" t="s">
        <v>79</v>
      </c>
      <c r="M45" s="87" t="s">
        <v>79</v>
      </c>
      <c r="N45" s="87" t="s">
        <v>79</v>
      </c>
      <c r="O45" s="87" t="s">
        <v>79</v>
      </c>
      <c r="P45" s="87" t="s">
        <v>79</v>
      </c>
      <c r="Q45" s="87" t="s">
        <v>79</v>
      </c>
      <c r="R45" s="87" t="s">
        <v>79</v>
      </c>
      <c r="S45" s="87" t="s">
        <v>79</v>
      </c>
      <c r="T45" s="87" t="s">
        <v>79</v>
      </c>
      <c r="U45" s="87" t="s">
        <v>79</v>
      </c>
      <c r="V45" s="87" t="s">
        <v>79</v>
      </c>
      <c r="W45" s="87" t="s">
        <v>79</v>
      </c>
      <c r="X45" s="87" t="s">
        <v>79</v>
      </c>
      <c r="Y45" s="87" t="s">
        <v>79</v>
      </c>
      <c r="Z45" s="87" t="s">
        <v>79</v>
      </c>
    </row>
    <row r="46" spans="1:26" s="19" customFormat="1" ht="83.25" x14ac:dyDescent="0.2">
      <c r="A46" s="5">
        <v>41</v>
      </c>
      <c r="B46" s="88" t="s">
        <v>754</v>
      </c>
      <c r="C46" s="88" t="s">
        <v>658</v>
      </c>
      <c r="D46" s="87" t="s">
        <v>93</v>
      </c>
      <c r="E46" s="87" t="s">
        <v>86</v>
      </c>
      <c r="F46" s="87" t="s">
        <v>86</v>
      </c>
      <c r="G46" s="87">
        <v>2020</v>
      </c>
      <c r="H46" s="210">
        <v>2368962.2799999998</v>
      </c>
      <c r="I46" s="83" t="s">
        <v>287</v>
      </c>
      <c r="J46" s="236" t="s">
        <v>659</v>
      </c>
      <c r="K46" s="88" t="s">
        <v>246</v>
      </c>
      <c r="L46" s="87" t="s">
        <v>94</v>
      </c>
      <c r="M46" s="87" t="s">
        <v>660</v>
      </c>
      <c r="N46" s="87" t="s">
        <v>661</v>
      </c>
      <c r="O46" s="87"/>
      <c r="P46" s="87" t="s">
        <v>79</v>
      </c>
      <c r="Q46" s="87" t="s">
        <v>96</v>
      </c>
      <c r="R46" s="87" t="s">
        <v>96</v>
      </c>
      <c r="S46" s="87" t="s">
        <v>96</v>
      </c>
      <c r="T46" s="87" t="s">
        <v>96</v>
      </c>
      <c r="U46" s="87" t="s">
        <v>96</v>
      </c>
      <c r="V46" s="87" t="s">
        <v>96</v>
      </c>
      <c r="W46" s="87">
        <v>326.82</v>
      </c>
      <c r="X46" s="87">
        <v>1</v>
      </c>
      <c r="Y46" s="87" t="s">
        <v>86</v>
      </c>
      <c r="Z46" s="87" t="s">
        <v>86</v>
      </c>
    </row>
    <row r="47" spans="1:26" s="19" customFormat="1" ht="25.5" x14ac:dyDescent="0.2">
      <c r="A47" s="5">
        <v>42</v>
      </c>
      <c r="B47" s="88" t="s">
        <v>662</v>
      </c>
      <c r="C47" s="88" t="s">
        <v>131</v>
      </c>
      <c r="D47" s="87" t="s">
        <v>93</v>
      </c>
      <c r="E47" s="87" t="s">
        <v>86</v>
      </c>
      <c r="F47" s="87" t="s">
        <v>86</v>
      </c>
      <c r="G47" s="87">
        <v>2020</v>
      </c>
      <c r="H47" s="210">
        <v>70217.149999999994</v>
      </c>
      <c r="I47" s="83" t="s">
        <v>287</v>
      </c>
      <c r="J47" s="236" t="s">
        <v>79</v>
      </c>
      <c r="K47" s="88" t="s">
        <v>108</v>
      </c>
      <c r="L47" s="87" t="s">
        <v>79</v>
      </c>
      <c r="M47" s="87" t="s">
        <v>79</v>
      </c>
      <c r="N47" s="87" t="s">
        <v>79</v>
      </c>
      <c r="O47" s="87" t="s">
        <v>79</v>
      </c>
      <c r="P47" s="87" t="s">
        <v>79</v>
      </c>
      <c r="Q47" s="87" t="s">
        <v>79</v>
      </c>
      <c r="R47" s="87" t="s">
        <v>79</v>
      </c>
      <c r="S47" s="87" t="s">
        <v>79</v>
      </c>
      <c r="T47" s="87" t="s">
        <v>79</v>
      </c>
      <c r="U47" s="87" t="s">
        <v>79</v>
      </c>
      <c r="V47" s="87" t="s">
        <v>79</v>
      </c>
      <c r="W47" s="87" t="s">
        <v>79</v>
      </c>
      <c r="X47" s="87" t="s">
        <v>79</v>
      </c>
      <c r="Y47" s="87" t="s">
        <v>79</v>
      </c>
      <c r="Z47" s="87" t="s">
        <v>79</v>
      </c>
    </row>
    <row r="48" spans="1:26" s="19" customFormat="1" ht="38.25" x14ac:dyDescent="0.2">
      <c r="A48" s="5">
        <v>43</v>
      </c>
      <c r="B48" s="88" t="s">
        <v>663</v>
      </c>
      <c r="C48" s="88" t="s">
        <v>105</v>
      </c>
      <c r="D48" s="87" t="s">
        <v>93</v>
      </c>
      <c r="E48" s="87" t="s">
        <v>86</v>
      </c>
      <c r="F48" s="87" t="s">
        <v>86</v>
      </c>
      <c r="G48" s="87">
        <v>2020</v>
      </c>
      <c r="H48" s="210">
        <v>1275135.99</v>
      </c>
      <c r="I48" s="83" t="s">
        <v>287</v>
      </c>
      <c r="J48" s="236" t="s">
        <v>79</v>
      </c>
      <c r="K48" s="88" t="s">
        <v>108</v>
      </c>
      <c r="L48" s="87" t="s">
        <v>79</v>
      </c>
      <c r="M48" s="87" t="s">
        <v>79</v>
      </c>
      <c r="N48" s="87" t="s">
        <v>79</v>
      </c>
      <c r="O48" s="87" t="s">
        <v>79</v>
      </c>
      <c r="P48" s="87" t="s">
        <v>79</v>
      </c>
      <c r="Q48" s="87" t="s">
        <v>79</v>
      </c>
      <c r="R48" s="87" t="s">
        <v>79</v>
      </c>
      <c r="S48" s="87" t="s">
        <v>79</v>
      </c>
      <c r="T48" s="87" t="s">
        <v>79</v>
      </c>
      <c r="U48" s="87" t="s">
        <v>79</v>
      </c>
      <c r="V48" s="87" t="s">
        <v>79</v>
      </c>
      <c r="W48" s="87" t="s">
        <v>79</v>
      </c>
      <c r="X48" s="87" t="s">
        <v>79</v>
      </c>
      <c r="Y48" s="87" t="s">
        <v>79</v>
      </c>
      <c r="Z48" s="87" t="s">
        <v>79</v>
      </c>
    </row>
    <row r="49" spans="1:27" s="19" customFormat="1" ht="25.5" x14ac:dyDescent="0.2">
      <c r="A49" s="5">
        <v>44</v>
      </c>
      <c r="B49" s="88" t="s">
        <v>755</v>
      </c>
      <c r="C49" s="88" t="s">
        <v>756</v>
      </c>
      <c r="D49" s="87" t="s">
        <v>93</v>
      </c>
      <c r="E49" s="87" t="s">
        <v>86</v>
      </c>
      <c r="F49" s="87" t="s">
        <v>86</v>
      </c>
      <c r="G49" s="87"/>
      <c r="H49" s="210">
        <v>17557.72</v>
      </c>
      <c r="I49" s="83" t="s">
        <v>287</v>
      </c>
      <c r="J49" s="236" t="s">
        <v>79</v>
      </c>
      <c r="K49" s="88" t="s">
        <v>246</v>
      </c>
      <c r="L49" s="87" t="s">
        <v>79</v>
      </c>
      <c r="M49" s="87" t="s">
        <v>79</v>
      </c>
      <c r="N49" s="87" t="s">
        <v>79</v>
      </c>
      <c r="O49" s="87" t="s">
        <v>79</v>
      </c>
      <c r="P49" s="87" t="s">
        <v>79</v>
      </c>
      <c r="Q49" s="87" t="s">
        <v>79</v>
      </c>
      <c r="R49" s="87" t="s">
        <v>79</v>
      </c>
      <c r="S49" s="87" t="s">
        <v>79</v>
      </c>
      <c r="T49" s="87" t="s">
        <v>79</v>
      </c>
      <c r="U49" s="87" t="s">
        <v>79</v>
      </c>
      <c r="V49" s="87" t="s">
        <v>79</v>
      </c>
      <c r="W49" s="87" t="s">
        <v>79</v>
      </c>
      <c r="X49" s="87" t="s">
        <v>79</v>
      </c>
      <c r="Y49" s="87" t="s">
        <v>79</v>
      </c>
      <c r="Z49" s="87" t="s">
        <v>79</v>
      </c>
    </row>
    <row r="50" spans="1:27" s="41" customFormat="1" x14ac:dyDescent="0.2">
      <c r="A50" s="263" t="s">
        <v>0</v>
      </c>
      <c r="B50" s="263"/>
      <c r="C50" s="263"/>
      <c r="D50" s="263"/>
      <c r="E50" s="263"/>
      <c r="F50" s="263"/>
      <c r="G50" s="263"/>
      <c r="H50" s="73">
        <f>SUM(H6:H49)</f>
        <v>32202667.129999999</v>
      </c>
      <c r="I50" s="205"/>
      <c r="J50" s="206"/>
      <c r="K50" s="207"/>
      <c r="L50" s="208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2"/>
    </row>
    <row r="51" spans="1:27" s="40" customFormat="1" x14ac:dyDescent="0.2">
      <c r="A51" s="262" t="s">
        <v>32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1"/>
    </row>
    <row r="52" spans="1:27" s="18" customFormat="1" ht="22.5" customHeight="1" x14ac:dyDescent="0.2">
      <c r="A52" s="5">
        <v>1</v>
      </c>
      <c r="B52" s="88" t="s">
        <v>104</v>
      </c>
      <c r="C52" s="88" t="s">
        <v>105</v>
      </c>
      <c r="D52" s="87" t="s">
        <v>93</v>
      </c>
      <c r="E52" s="87" t="s">
        <v>86</v>
      </c>
      <c r="F52" s="87" t="s">
        <v>86</v>
      </c>
      <c r="G52" s="87">
        <v>2011</v>
      </c>
      <c r="H52" s="210">
        <v>55563.79</v>
      </c>
      <c r="I52" s="83" t="s">
        <v>287</v>
      </c>
      <c r="J52" s="52" t="s">
        <v>79</v>
      </c>
      <c r="K52" s="88" t="s">
        <v>117</v>
      </c>
      <c r="L52" s="87" t="s">
        <v>79</v>
      </c>
      <c r="M52" s="87" t="s">
        <v>79</v>
      </c>
      <c r="N52" s="87" t="s">
        <v>79</v>
      </c>
      <c r="O52" s="87" t="s">
        <v>79</v>
      </c>
      <c r="P52" s="87" t="s">
        <v>79</v>
      </c>
      <c r="Q52" s="87" t="s">
        <v>79</v>
      </c>
      <c r="R52" s="87" t="s">
        <v>79</v>
      </c>
      <c r="S52" s="87" t="s">
        <v>79</v>
      </c>
      <c r="T52" s="87" t="s">
        <v>79</v>
      </c>
      <c r="U52" s="87" t="s">
        <v>79</v>
      </c>
      <c r="V52" s="87" t="s">
        <v>79</v>
      </c>
      <c r="W52" s="87" t="s">
        <v>79</v>
      </c>
      <c r="X52" s="87" t="s">
        <v>79</v>
      </c>
      <c r="Y52" s="87" t="s">
        <v>79</v>
      </c>
      <c r="Z52" s="87" t="s">
        <v>79</v>
      </c>
      <c r="AA52" s="21"/>
    </row>
    <row r="53" spans="1:27" s="41" customFormat="1" x14ac:dyDescent="0.2">
      <c r="A53" s="263" t="s">
        <v>0</v>
      </c>
      <c r="B53" s="263"/>
      <c r="C53" s="263"/>
      <c r="D53" s="263"/>
      <c r="E53" s="263"/>
      <c r="F53" s="263"/>
      <c r="G53" s="263"/>
      <c r="H53" s="73">
        <f>SUM(H52)</f>
        <v>55563.79</v>
      </c>
      <c r="I53" s="205"/>
      <c r="J53" s="206"/>
      <c r="K53" s="207"/>
      <c r="L53" s="208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2"/>
    </row>
    <row r="54" spans="1:27" s="40" customFormat="1" x14ac:dyDescent="0.2">
      <c r="A54" s="262" t="s">
        <v>36</v>
      </c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1"/>
    </row>
    <row r="55" spans="1:27" s="292" customFormat="1" ht="51" x14ac:dyDescent="0.2">
      <c r="A55" s="287">
        <v>1</v>
      </c>
      <c r="B55" s="293" t="s">
        <v>35</v>
      </c>
      <c r="C55" s="293" t="s">
        <v>127</v>
      </c>
      <c r="D55" s="294" t="s">
        <v>93</v>
      </c>
      <c r="E55" s="295" t="s">
        <v>86</v>
      </c>
      <c r="F55" s="295" t="s">
        <v>86</v>
      </c>
      <c r="G55" s="296" t="s">
        <v>132</v>
      </c>
      <c r="H55" s="255">
        <v>716000</v>
      </c>
      <c r="I55" s="294" t="s">
        <v>286</v>
      </c>
      <c r="J55" s="297" t="s">
        <v>128</v>
      </c>
      <c r="K55" s="293" t="s">
        <v>129</v>
      </c>
      <c r="L55" s="298" t="s">
        <v>395</v>
      </c>
      <c r="M55" s="298" t="s">
        <v>396</v>
      </c>
      <c r="N55" s="298" t="s">
        <v>397</v>
      </c>
      <c r="O55" s="298" t="s">
        <v>398</v>
      </c>
      <c r="P55" s="298" t="s">
        <v>130</v>
      </c>
      <c r="Q55" s="298" t="s">
        <v>95</v>
      </c>
      <c r="R55" s="298" t="s">
        <v>233</v>
      </c>
      <c r="S55" s="298" t="s">
        <v>95</v>
      </c>
      <c r="T55" s="298" t="s">
        <v>95</v>
      </c>
      <c r="U55" s="298" t="s">
        <v>79</v>
      </c>
      <c r="V55" s="292" t="s">
        <v>79</v>
      </c>
      <c r="W55" s="298">
        <v>187</v>
      </c>
      <c r="X55" s="298">
        <v>1</v>
      </c>
      <c r="Y55" s="298" t="s">
        <v>86</v>
      </c>
      <c r="Z55" s="298" t="s">
        <v>86</v>
      </c>
    </row>
    <row r="56" spans="1:27" s="18" customFormat="1" ht="23.25" customHeight="1" x14ac:dyDescent="0.2">
      <c r="A56" s="5">
        <v>2</v>
      </c>
      <c r="B56" s="129" t="s">
        <v>104</v>
      </c>
      <c r="C56" s="129" t="s">
        <v>131</v>
      </c>
      <c r="D56" s="177" t="s">
        <v>93</v>
      </c>
      <c r="E56" s="130" t="s">
        <v>86</v>
      </c>
      <c r="F56" s="130" t="s">
        <v>86</v>
      </c>
      <c r="G56" s="177"/>
      <c r="H56" s="200">
        <v>168536.65</v>
      </c>
      <c r="I56" s="131" t="s">
        <v>287</v>
      </c>
      <c r="J56" s="132" t="s">
        <v>79</v>
      </c>
      <c r="K56" s="237" t="s">
        <v>79</v>
      </c>
      <c r="L56" s="131" t="s">
        <v>79</v>
      </c>
      <c r="M56" s="131" t="s">
        <v>79</v>
      </c>
      <c r="N56" s="131" t="s">
        <v>79</v>
      </c>
      <c r="O56" s="131" t="s">
        <v>79</v>
      </c>
      <c r="P56" s="131" t="s">
        <v>79</v>
      </c>
      <c r="Q56" s="131" t="s">
        <v>79</v>
      </c>
      <c r="R56" s="131" t="s">
        <v>79</v>
      </c>
      <c r="S56" s="131" t="s">
        <v>79</v>
      </c>
      <c r="T56" s="131" t="s">
        <v>79</v>
      </c>
      <c r="U56" s="131" t="s">
        <v>79</v>
      </c>
      <c r="V56" s="131" t="s">
        <v>79</v>
      </c>
      <c r="W56" s="131" t="s">
        <v>79</v>
      </c>
      <c r="X56" s="131" t="s">
        <v>79</v>
      </c>
      <c r="Y56" s="131" t="s">
        <v>79</v>
      </c>
      <c r="Z56" s="131" t="s">
        <v>79</v>
      </c>
    </row>
    <row r="57" spans="1:27" s="41" customFormat="1" x14ac:dyDescent="0.2">
      <c r="A57" s="263" t="s">
        <v>0</v>
      </c>
      <c r="B57" s="263"/>
      <c r="C57" s="263"/>
      <c r="D57" s="263"/>
      <c r="E57" s="263"/>
      <c r="F57" s="263"/>
      <c r="G57" s="263"/>
      <c r="H57" s="73">
        <f>SUM(H55:H56)</f>
        <v>884536.65</v>
      </c>
      <c r="I57" s="205"/>
      <c r="J57" s="206"/>
      <c r="K57" s="207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2"/>
    </row>
    <row r="58" spans="1:27" s="40" customFormat="1" x14ac:dyDescent="0.2">
      <c r="A58" s="262" t="s">
        <v>112</v>
      </c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1"/>
    </row>
    <row r="59" spans="1:27" s="292" customFormat="1" ht="38.25" x14ac:dyDescent="0.2">
      <c r="A59" s="287">
        <v>1</v>
      </c>
      <c r="B59" s="293" t="s">
        <v>140</v>
      </c>
      <c r="C59" s="293" t="s">
        <v>141</v>
      </c>
      <c r="D59" s="294" t="s">
        <v>93</v>
      </c>
      <c r="E59" s="294" t="s">
        <v>86</v>
      </c>
      <c r="F59" s="294" t="s">
        <v>86</v>
      </c>
      <c r="G59" s="299">
        <v>1953</v>
      </c>
      <c r="H59" s="254">
        <v>1000000</v>
      </c>
      <c r="I59" s="294" t="s">
        <v>288</v>
      </c>
      <c r="J59" s="297" t="s">
        <v>142</v>
      </c>
      <c r="K59" s="293" t="s">
        <v>143</v>
      </c>
      <c r="L59" s="289" t="s">
        <v>144</v>
      </c>
      <c r="M59" s="289" t="s">
        <v>145</v>
      </c>
      <c r="N59" s="289" t="s">
        <v>146</v>
      </c>
      <c r="O59" s="289"/>
      <c r="P59" s="289" t="s">
        <v>147</v>
      </c>
      <c r="Q59" s="289" t="s">
        <v>96</v>
      </c>
      <c r="R59" s="289" t="s">
        <v>95</v>
      </c>
      <c r="S59" s="289" t="s">
        <v>96</v>
      </c>
      <c r="T59" s="289" t="s">
        <v>95</v>
      </c>
      <c r="U59" s="289" t="s">
        <v>148</v>
      </c>
      <c r="V59" s="289" t="s">
        <v>95</v>
      </c>
      <c r="W59" s="289">
        <v>389</v>
      </c>
      <c r="X59" s="289">
        <v>1</v>
      </c>
      <c r="Y59" s="289" t="s">
        <v>149</v>
      </c>
      <c r="Z59" s="287" t="s">
        <v>86</v>
      </c>
    </row>
    <row r="60" spans="1:27" s="18" customFormat="1" ht="25.5" x14ac:dyDescent="0.2">
      <c r="A60" s="5">
        <v>2</v>
      </c>
      <c r="B60" s="129" t="s">
        <v>104</v>
      </c>
      <c r="C60" s="129" t="s">
        <v>131</v>
      </c>
      <c r="D60" s="177" t="s">
        <v>93</v>
      </c>
      <c r="E60" s="177" t="s">
        <v>86</v>
      </c>
      <c r="F60" s="177" t="s">
        <v>86</v>
      </c>
      <c r="G60" s="177">
        <v>2012</v>
      </c>
      <c r="H60" s="112">
        <v>161930.39000000001</v>
      </c>
      <c r="I60" s="131" t="s">
        <v>287</v>
      </c>
      <c r="J60" s="176" t="s">
        <v>79</v>
      </c>
      <c r="K60" s="106" t="s">
        <v>143</v>
      </c>
      <c r="L60" s="87" t="s">
        <v>79</v>
      </c>
      <c r="M60" s="87" t="s">
        <v>79</v>
      </c>
      <c r="N60" s="87" t="s">
        <v>79</v>
      </c>
      <c r="O60" s="87" t="s">
        <v>79</v>
      </c>
      <c r="P60" s="87" t="s">
        <v>79</v>
      </c>
      <c r="Q60" s="87" t="s">
        <v>79</v>
      </c>
      <c r="R60" s="87" t="s">
        <v>79</v>
      </c>
      <c r="S60" s="87" t="s">
        <v>79</v>
      </c>
      <c r="T60" s="87" t="s">
        <v>79</v>
      </c>
      <c r="U60" s="87" t="s">
        <v>79</v>
      </c>
      <c r="V60" s="87" t="s">
        <v>79</v>
      </c>
      <c r="W60" s="87" t="s">
        <v>79</v>
      </c>
      <c r="X60" s="87" t="s">
        <v>79</v>
      </c>
      <c r="Y60" s="87" t="s">
        <v>79</v>
      </c>
      <c r="Z60" s="87" t="s">
        <v>79</v>
      </c>
    </row>
    <row r="61" spans="1:27" s="41" customFormat="1" x14ac:dyDescent="0.2">
      <c r="A61" s="263" t="s">
        <v>0</v>
      </c>
      <c r="B61" s="263"/>
      <c r="C61" s="263"/>
      <c r="D61" s="263"/>
      <c r="E61" s="263"/>
      <c r="F61" s="263"/>
      <c r="G61" s="263"/>
      <c r="H61" s="73">
        <f>SUM(H59:H60)</f>
        <v>1161930.3900000001</v>
      </c>
      <c r="I61" s="209"/>
      <c r="J61" s="206"/>
      <c r="K61" s="207"/>
      <c r="L61" s="209"/>
      <c r="M61" s="209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09"/>
      <c r="AA61" s="202"/>
    </row>
    <row r="62" spans="1:27" s="40" customFormat="1" x14ac:dyDescent="0.2">
      <c r="A62" s="262" t="s">
        <v>113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1"/>
    </row>
    <row r="63" spans="1:27" s="292" customFormat="1" ht="38.25" x14ac:dyDescent="0.2">
      <c r="A63" s="287">
        <v>1</v>
      </c>
      <c r="B63" s="293" t="s">
        <v>426</v>
      </c>
      <c r="C63" s="293" t="s">
        <v>156</v>
      </c>
      <c r="D63" s="294" t="s">
        <v>93</v>
      </c>
      <c r="E63" s="294" t="s">
        <v>86</v>
      </c>
      <c r="F63" s="294" t="s">
        <v>86</v>
      </c>
      <c r="G63" s="294">
        <v>1938</v>
      </c>
      <c r="H63" s="300">
        <v>9320000</v>
      </c>
      <c r="I63" s="294" t="s">
        <v>288</v>
      </c>
      <c r="J63" s="297" t="s">
        <v>157</v>
      </c>
      <c r="K63" s="293" t="s">
        <v>158</v>
      </c>
      <c r="L63" s="298" t="s">
        <v>159</v>
      </c>
      <c r="M63" s="298" t="s">
        <v>160</v>
      </c>
      <c r="N63" s="298" t="s">
        <v>161</v>
      </c>
      <c r="O63" s="298" t="s">
        <v>162</v>
      </c>
      <c r="P63" s="298" t="s">
        <v>163</v>
      </c>
      <c r="Q63" s="298" t="s">
        <v>96</v>
      </c>
      <c r="R63" s="298" t="s">
        <v>96</v>
      </c>
      <c r="S63" s="298" t="s">
        <v>96</v>
      </c>
      <c r="T63" s="298" t="s">
        <v>96</v>
      </c>
      <c r="U63" s="298" t="s">
        <v>96</v>
      </c>
      <c r="V63" s="298" t="s">
        <v>96</v>
      </c>
      <c r="W63" s="298">
        <v>2533</v>
      </c>
      <c r="X63" s="298">
        <v>2</v>
      </c>
      <c r="Y63" s="298" t="s">
        <v>93</v>
      </c>
      <c r="Z63" s="298" t="s">
        <v>86</v>
      </c>
    </row>
    <row r="64" spans="1:27" s="18" customFormat="1" ht="23.25" customHeight="1" x14ac:dyDescent="0.2">
      <c r="A64" s="5">
        <v>2</v>
      </c>
      <c r="B64" s="178" t="s">
        <v>164</v>
      </c>
      <c r="C64" s="178" t="s">
        <v>131</v>
      </c>
      <c r="D64" s="179" t="s">
        <v>93</v>
      </c>
      <c r="E64" s="179" t="s">
        <v>86</v>
      </c>
      <c r="F64" s="179" t="s">
        <v>86</v>
      </c>
      <c r="G64" s="179">
        <v>2007</v>
      </c>
      <c r="H64" s="211">
        <v>112331.01</v>
      </c>
      <c r="I64" s="181" t="s">
        <v>287</v>
      </c>
      <c r="J64" s="182" t="s">
        <v>106</v>
      </c>
      <c r="K64" s="178" t="s">
        <v>158</v>
      </c>
      <c r="L64" s="174" t="s">
        <v>79</v>
      </c>
      <c r="M64" s="174" t="s">
        <v>79</v>
      </c>
      <c r="N64" s="174" t="s">
        <v>79</v>
      </c>
      <c r="O64" s="174" t="s">
        <v>79</v>
      </c>
      <c r="P64" s="174" t="s">
        <v>79</v>
      </c>
      <c r="Q64" s="174" t="s">
        <v>79</v>
      </c>
      <c r="R64" s="174" t="s">
        <v>79</v>
      </c>
      <c r="S64" s="174" t="s">
        <v>79</v>
      </c>
      <c r="T64" s="174" t="s">
        <v>79</v>
      </c>
      <c r="U64" s="174" t="s">
        <v>79</v>
      </c>
      <c r="V64" s="174" t="s">
        <v>79</v>
      </c>
      <c r="W64" s="174" t="s">
        <v>79</v>
      </c>
      <c r="X64" s="174" t="s">
        <v>79</v>
      </c>
      <c r="Y64" s="174" t="s">
        <v>79</v>
      </c>
      <c r="Z64" s="174" t="s">
        <v>79</v>
      </c>
    </row>
    <row r="65" spans="1:27" s="41" customFormat="1" x14ac:dyDescent="0.2">
      <c r="A65" s="263" t="s">
        <v>7</v>
      </c>
      <c r="B65" s="263"/>
      <c r="C65" s="263"/>
      <c r="D65" s="263"/>
      <c r="E65" s="263"/>
      <c r="F65" s="263"/>
      <c r="G65" s="263"/>
      <c r="H65" s="73">
        <f>SUM(H63:H64)</f>
        <v>9432331.0099999998</v>
      </c>
      <c r="I65" s="209"/>
      <c r="J65" s="206"/>
      <c r="K65" s="207"/>
      <c r="L65" s="209"/>
      <c r="M65" s="209"/>
      <c r="N65" s="209"/>
      <c r="O65" s="209"/>
      <c r="P65" s="209"/>
      <c r="Q65" s="209"/>
      <c r="R65" s="209"/>
      <c r="S65" s="209"/>
      <c r="T65" s="209"/>
      <c r="U65" s="209"/>
      <c r="V65" s="209"/>
      <c r="W65" s="209"/>
      <c r="X65" s="209"/>
      <c r="Y65" s="209"/>
      <c r="Z65" s="209"/>
      <c r="AA65" s="202"/>
    </row>
    <row r="66" spans="1:27" s="40" customFormat="1" x14ac:dyDescent="0.2">
      <c r="A66" s="270" t="s">
        <v>114</v>
      </c>
      <c r="B66" s="270"/>
      <c r="C66" s="270"/>
      <c r="D66" s="270"/>
      <c r="E66" s="270"/>
      <c r="F66" s="270"/>
      <c r="G66" s="270"/>
      <c r="H66" s="270"/>
      <c r="I66" s="270"/>
      <c r="J66" s="270"/>
      <c r="K66" s="270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1"/>
    </row>
    <row r="67" spans="1:27" s="19" customFormat="1" ht="51" x14ac:dyDescent="0.2">
      <c r="A67" s="5">
        <v>1</v>
      </c>
      <c r="B67" s="178" t="s">
        <v>155</v>
      </c>
      <c r="C67" s="178" t="s">
        <v>156</v>
      </c>
      <c r="D67" s="179" t="s">
        <v>93</v>
      </c>
      <c r="E67" s="179" t="s">
        <v>86</v>
      </c>
      <c r="F67" s="179" t="s">
        <v>86</v>
      </c>
      <c r="G67" s="179">
        <v>1974</v>
      </c>
      <c r="H67" s="211">
        <v>1300000</v>
      </c>
      <c r="I67" s="177" t="s">
        <v>288</v>
      </c>
      <c r="J67" s="180" t="s">
        <v>170</v>
      </c>
      <c r="K67" s="178" t="s">
        <v>171</v>
      </c>
      <c r="L67" s="174" t="s">
        <v>94</v>
      </c>
      <c r="M67" s="174" t="s">
        <v>172</v>
      </c>
      <c r="N67" s="174" t="s">
        <v>173</v>
      </c>
      <c r="O67" s="174" t="s">
        <v>174</v>
      </c>
      <c r="P67" s="174" t="s">
        <v>79</v>
      </c>
      <c r="Q67" s="174" t="s">
        <v>95</v>
      </c>
      <c r="R67" s="174" t="s">
        <v>95</v>
      </c>
      <c r="S67" s="174" t="s">
        <v>95</v>
      </c>
      <c r="T67" s="174" t="s">
        <v>95</v>
      </c>
      <c r="U67" s="174" t="s">
        <v>96</v>
      </c>
      <c r="V67" s="174" t="s">
        <v>95</v>
      </c>
      <c r="W67" s="174">
        <v>520.08000000000004</v>
      </c>
      <c r="X67" s="174">
        <v>1</v>
      </c>
      <c r="Y67" s="174" t="s">
        <v>175</v>
      </c>
      <c r="Z67" s="174" t="s">
        <v>86</v>
      </c>
    </row>
    <row r="68" spans="1:27" s="19" customFormat="1" ht="51" x14ac:dyDescent="0.2">
      <c r="A68" s="5">
        <v>2</v>
      </c>
      <c r="B68" s="178" t="s">
        <v>176</v>
      </c>
      <c r="C68" s="178" t="s">
        <v>156</v>
      </c>
      <c r="D68" s="179" t="s">
        <v>93</v>
      </c>
      <c r="E68" s="179" t="s">
        <v>86</v>
      </c>
      <c r="F68" s="179" t="s">
        <v>86</v>
      </c>
      <c r="G68" s="179">
        <v>1995</v>
      </c>
      <c r="H68" s="211">
        <v>515644.6</v>
      </c>
      <c r="I68" s="179" t="s">
        <v>287</v>
      </c>
      <c r="J68" s="180" t="s">
        <v>177</v>
      </c>
      <c r="K68" s="178" t="s">
        <v>171</v>
      </c>
      <c r="L68" s="174" t="s">
        <v>94</v>
      </c>
      <c r="M68" s="174" t="s">
        <v>172</v>
      </c>
      <c r="N68" s="174" t="s">
        <v>173</v>
      </c>
      <c r="O68" s="174" t="s">
        <v>174</v>
      </c>
      <c r="P68" s="174" t="s">
        <v>79</v>
      </c>
      <c r="Q68" s="174" t="s">
        <v>95</v>
      </c>
      <c r="R68" s="174" t="s">
        <v>95</v>
      </c>
      <c r="S68" s="174" t="s">
        <v>95</v>
      </c>
      <c r="T68" s="174" t="s">
        <v>95</v>
      </c>
      <c r="U68" s="174" t="s">
        <v>96</v>
      </c>
      <c r="V68" s="174" t="s">
        <v>95</v>
      </c>
      <c r="W68" s="174">
        <v>202.25</v>
      </c>
      <c r="X68" s="174">
        <v>1</v>
      </c>
      <c r="Y68" s="174" t="s">
        <v>86</v>
      </c>
      <c r="Z68" s="174" t="s">
        <v>86</v>
      </c>
    </row>
    <row r="69" spans="1:27" s="19" customFormat="1" ht="51" x14ac:dyDescent="0.2">
      <c r="A69" s="5">
        <v>3</v>
      </c>
      <c r="B69" s="178" t="s">
        <v>178</v>
      </c>
      <c r="C69" s="178" t="s">
        <v>156</v>
      </c>
      <c r="D69" s="179" t="s">
        <v>93</v>
      </c>
      <c r="E69" s="179" t="s">
        <v>86</v>
      </c>
      <c r="F69" s="179" t="s">
        <v>86</v>
      </c>
      <c r="G69" s="179">
        <v>1995</v>
      </c>
      <c r="H69" s="166">
        <v>856000</v>
      </c>
      <c r="I69" s="177" t="s">
        <v>286</v>
      </c>
      <c r="J69" s="180" t="s">
        <v>79</v>
      </c>
      <c r="K69" s="178" t="s">
        <v>171</v>
      </c>
      <c r="L69" s="174" t="s">
        <v>94</v>
      </c>
      <c r="M69" s="174" t="s">
        <v>172</v>
      </c>
      <c r="N69" s="174" t="s">
        <v>173</v>
      </c>
      <c r="O69" s="174" t="s">
        <v>174</v>
      </c>
      <c r="P69" s="174" t="s">
        <v>79</v>
      </c>
      <c r="Q69" s="174" t="s">
        <v>95</v>
      </c>
      <c r="R69" s="174" t="s">
        <v>95</v>
      </c>
      <c r="S69" s="174" t="s">
        <v>95</v>
      </c>
      <c r="T69" s="174" t="s">
        <v>95</v>
      </c>
      <c r="U69" s="174" t="s">
        <v>96</v>
      </c>
      <c r="V69" s="174" t="s">
        <v>95</v>
      </c>
      <c r="W69" s="174">
        <v>216.2</v>
      </c>
      <c r="X69" s="174">
        <v>1</v>
      </c>
      <c r="Y69" s="174" t="s">
        <v>86</v>
      </c>
      <c r="Z69" s="174" t="s">
        <v>86</v>
      </c>
    </row>
    <row r="70" spans="1:27" s="19" customFormat="1" ht="51" x14ac:dyDescent="0.2">
      <c r="A70" s="5">
        <v>4</v>
      </c>
      <c r="B70" s="178" t="s">
        <v>155</v>
      </c>
      <c r="C70" s="178" t="s">
        <v>156</v>
      </c>
      <c r="D70" s="179" t="s">
        <v>93</v>
      </c>
      <c r="E70" s="179" t="s">
        <v>86</v>
      </c>
      <c r="F70" s="179" t="s">
        <v>86</v>
      </c>
      <c r="G70" s="179">
        <v>1998</v>
      </c>
      <c r="H70" s="211">
        <v>3000000</v>
      </c>
      <c r="I70" s="177" t="s">
        <v>288</v>
      </c>
      <c r="J70" s="180" t="s">
        <v>179</v>
      </c>
      <c r="K70" s="178" t="s">
        <v>171</v>
      </c>
      <c r="L70" s="174" t="s">
        <v>94</v>
      </c>
      <c r="M70" s="174" t="s">
        <v>172</v>
      </c>
      <c r="N70" s="174" t="s">
        <v>173</v>
      </c>
      <c r="O70" s="174" t="s">
        <v>174</v>
      </c>
      <c r="P70" s="174" t="s">
        <v>180</v>
      </c>
      <c r="Q70" s="174" t="s">
        <v>95</v>
      </c>
      <c r="R70" s="174" t="s">
        <v>95</v>
      </c>
      <c r="S70" s="174" t="s">
        <v>95</v>
      </c>
      <c r="T70" s="174" t="s">
        <v>95</v>
      </c>
      <c r="U70" s="174" t="s">
        <v>96</v>
      </c>
      <c r="V70" s="174" t="s">
        <v>95</v>
      </c>
      <c r="W70" s="174">
        <v>1175.81</v>
      </c>
      <c r="X70" s="174">
        <v>1</v>
      </c>
      <c r="Y70" s="174" t="s">
        <v>93</v>
      </c>
      <c r="Z70" s="174" t="s">
        <v>86</v>
      </c>
    </row>
    <row r="71" spans="1:27" s="19" customFormat="1" ht="23.25" customHeight="1" x14ac:dyDescent="0.2">
      <c r="A71" s="5">
        <v>5</v>
      </c>
      <c r="B71" s="106" t="s">
        <v>443</v>
      </c>
      <c r="C71" s="106" t="s">
        <v>156</v>
      </c>
      <c r="D71" s="179" t="s">
        <v>93</v>
      </c>
      <c r="E71" s="179" t="s">
        <v>86</v>
      </c>
      <c r="F71" s="179" t="s">
        <v>86</v>
      </c>
      <c r="G71" s="174">
        <v>2016</v>
      </c>
      <c r="H71" s="165">
        <v>285625.5</v>
      </c>
      <c r="I71" s="175" t="s">
        <v>287</v>
      </c>
      <c r="J71" s="176" t="s">
        <v>79</v>
      </c>
      <c r="K71" s="106" t="s">
        <v>171</v>
      </c>
      <c r="L71" s="174" t="s">
        <v>79</v>
      </c>
      <c r="M71" s="174" t="s">
        <v>79</v>
      </c>
      <c r="N71" s="174" t="s">
        <v>79</v>
      </c>
      <c r="O71" s="174" t="s">
        <v>79</v>
      </c>
      <c r="P71" s="174" t="s">
        <v>79</v>
      </c>
      <c r="Q71" s="174" t="s">
        <v>79</v>
      </c>
      <c r="R71" s="174" t="s">
        <v>79</v>
      </c>
      <c r="S71" s="174" t="s">
        <v>79</v>
      </c>
      <c r="T71" s="174" t="s">
        <v>79</v>
      </c>
      <c r="U71" s="174" t="s">
        <v>79</v>
      </c>
      <c r="V71" s="174" t="s">
        <v>79</v>
      </c>
      <c r="W71" s="174" t="s">
        <v>79</v>
      </c>
      <c r="X71" s="174" t="s">
        <v>79</v>
      </c>
      <c r="Y71" s="174" t="s">
        <v>79</v>
      </c>
      <c r="Z71" s="174" t="s">
        <v>79</v>
      </c>
    </row>
    <row r="72" spans="1:27" s="19" customFormat="1" ht="23.25" customHeight="1" x14ac:dyDescent="0.2">
      <c r="A72" s="5">
        <v>6</v>
      </c>
      <c r="B72" s="106" t="s">
        <v>345</v>
      </c>
      <c r="C72" s="106" t="s">
        <v>156</v>
      </c>
      <c r="D72" s="179" t="s">
        <v>93</v>
      </c>
      <c r="E72" s="179" t="s">
        <v>86</v>
      </c>
      <c r="F72" s="179" t="s">
        <v>86</v>
      </c>
      <c r="G72" s="174">
        <v>2018</v>
      </c>
      <c r="H72" s="165">
        <v>82889.7</v>
      </c>
      <c r="I72" s="175" t="s">
        <v>287</v>
      </c>
      <c r="J72" s="176" t="s">
        <v>79</v>
      </c>
      <c r="K72" s="106" t="s">
        <v>171</v>
      </c>
      <c r="L72" s="174" t="s">
        <v>79</v>
      </c>
      <c r="M72" s="174" t="s">
        <v>79</v>
      </c>
      <c r="N72" s="174" t="s">
        <v>79</v>
      </c>
      <c r="O72" s="174" t="s">
        <v>79</v>
      </c>
      <c r="P72" s="174" t="s">
        <v>79</v>
      </c>
      <c r="Q72" s="174" t="s">
        <v>79</v>
      </c>
      <c r="R72" s="174" t="s">
        <v>79</v>
      </c>
      <c r="S72" s="174" t="s">
        <v>79</v>
      </c>
      <c r="T72" s="174" t="s">
        <v>79</v>
      </c>
      <c r="U72" s="174" t="s">
        <v>79</v>
      </c>
      <c r="V72" s="174" t="s">
        <v>79</v>
      </c>
      <c r="W72" s="174" t="s">
        <v>79</v>
      </c>
      <c r="X72" s="174" t="s">
        <v>79</v>
      </c>
      <c r="Y72" s="174" t="s">
        <v>79</v>
      </c>
      <c r="Z72" s="174" t="s">
        <v>79</v>
      </c>
    </row>
    <row r="73" spans="1:27" s="41" customFormat="1" x14ac:dyDescent="0.2">
      <c r="A73" s="263" t="s">
        <v>7</v>
      </c>
      <c r="B73" s="263"/>
      <c r="C73" s="263"/>
      <c r="D73" s="263"/>
      <c r="E73" s="263"/>
      <c r="F73" s="263"/>
      <c r="G73" s="263"/>
      <c r="H73" s="73">
        <f>SUM(H67:H72)</f>
        <v>6040159.7999999998</v>
      </c>
      <c r="I73" s="209"/>
      <c r="J73" s="206"/>
      <c r="K73" s="207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  <c r="Y73" s="209"/>
      <c r="Z73" s="209"/>
      <c r="AA73" s="202"/>
    </row>
    <row r="74" spans="1:27" s="40" customFormat="1" x14ac:dyDescent="0.2">
      <c r="A74" s="269" t="s">
        <v>269</v>
      </c>
      <c r="B74" s="269"/>
      <c r="C74" s="269"/>
      <c r="D74" s="269"/>
      <c r="E74" s="269"/>
      <c r="F74" s="269"/>
      <c r="G74" s="269"/>
      <c r="H74" s="269"/>
      <c r="I74" s="269"/>
      <c r="J74" s="269"/>
      <c r="K74" s="269"/>
      <c r="L74" s="204"/>
      <c r="M74" s="204"/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  <c r="Y74" s="204"/>
      <c r="Z74" s="204"/>
      <c r="AA74" s="201"/>
    </row>
    <row r="75" spans="1:27" s="292" customFormat="1" ht="25.5" x14ac:dyDescent="0.2">
      <c r="A75" s="287">
        <v>1</v>
      </c>
      <c r="B75" s="293" t="s">
        <v>498</v>
      </c>
      <c r="C75" s="293" t="s">
        <v>501</v>
      </c>
      <c r="D75" s="294" t="s">
        <v>93</v>
      </c>
      <c r="E75" s="294" t="s">
        <v>86</v>
      </c>
      <c r="F75" s="294" t="s">
        <v>86</v>
      </c>
      <c r="G75" s="294">
        <v>1938</v>
      </c>
      <c r="H75" s="300">
        <v>1600000</v>
      </c>
      <c r="I75" s="294" t="s">
        <v>288</v>
      </c>
      <c r="J75" s="297" t="s">
        <v>192</v>
      </c>
      <c r="K75" s="293" t="s">
        <v>461</v>
      </c>
      <c r="L75" s="298" t="s">
        <v>109</v>
      </c>
      <c r="M75" s="298" t="s">
        <v>193</v>
      </c>
      <c r="N75" s="298" t="s">
        <v>194</v>
      </c>
      <c r="O75" s="298" t="s">
        <v>195</v>
      </c>
      <c r="P75" s="298" t="s">
        <v>196</v>
      </c>
      <c r="Q75" s="298" t="s">
        <v>95</v>
      </c>
      <c r="R75" s="298" t="s">
        <v>95</v>
      </c>
      <c r="S75" s="298" t="s">
        <v>95</v>
      </c>
      <c r="T75" s="298" t="s">
        <v>197</v>
      </c>
      <c r="U75" s="298" t="s">
        <v>95</v>
      </c>
      <c r="V75" s="298" t="s">
        <v>95</v>
      </c>
      <c r="W75" s="298">
        <v>612</v>
      </c>
      <c r="X75" s="298" t="s">
        <v>198</v>
      </c>
      <c r="Y75" s="298" t="s">
        <v>199</v>
      </c>
      <c r="Z75" s="298" t="s">
        <v>86</v>
      </c>
    </row>
    <row r="76" spans="1:27" s="292" customFormat="1" ht="25.5" x14ac:dyDescent="0.2">
      <c r="A76" s="287">
        <v>2</v>
      </c>
      <c r="B76" s="293" t="s">
        <v>499</v>
      </c>
      <c r="C76" s="293" t="s">
        <v>501</v>
      </c>
      <c r="D76" s="294" t="s">
        <v>93</v>
      </c>
      <c r="E76" s="294" t="s">
        <v>86</v>
      </c>
      <c r="F76" s="294" t="s">
        <v>86</v>
      </c>
      <c r="G76" s="294">
        <v>2003</v>
      </c>
      <c r="H76" s="300">
        <v>1969000</v>
      </c>
      <c r="I76" s="294" t="s">
        <v>288</v>
      </c>
      <c r="J76" s="297" t="s">
        <v>192</v>
      </c>
      <c r="K76" s="293" t="s">
        <v>461</v>
      </c>
      <c r="L76" s="298" t="s">
        <v>109</v>
      </c>
      <c r="M76" s="298" t="s">
        <v>200</v>
      </c>
      <c r="N76" s="298" t="s">
        <v>194</v>
      </c>
      <c r="O76" s="298" t="s">
        <v>195</v>
      </c>
      <c r="P76" s="298" t="s">
        <v>79</v>
      </c>
      <c r="Q76" s="298" t="s">
        <v>95</v>
      </c>
      <c r="R76" s="298" t="s">
        <v>95</v>
      </c>
      <c r="S76" s="298" t="s">
        <v>95</v>
      </c>
      <c r="T76" s="298" t="s">
        <v>197</v>
      </c>
      <c r="U76" s="298" t="s">
        <v>95</v>
      </c>
      <c r="V76" s="298" t="s">
        <v>95</v>
      </c>
      <c r="W76" s="298">
        <v>628.63</v>
      </c>
      <c r="X76" s="298">
        <v>2</v>
      </c>
      <c r="Y76" s="298" t="s">
        <v>86</v>
      </c>
      <c r="Z76" s="298" t="s">
        <v>86</v>
      </c>
    </row>
    <row r="77" spans="1:27" s="292" customFormat="1" ht="38.25" x14ac:dyDescent="0.2">
      <c r="A77" s="287">
        <v>3</v>
      </c>
      <c r="B77" s="293" t="s">
        <v>500</v>
      </c>
      <c r="C77" s="293" t="s">
        <v>502</v>
      </c>
      <c r="D77" s="294" t="s">
        <v>93</v>
      </c>
      <c r="E77" s="294" t="s">
        <v>86</v>
      </c>
      <c r="F77" s="294" t="s">
        <v>86</v>
      </c>
      <c r="G77" s="294">
        <v>1970</v>
      </c>
      <c r="H77" s="300">
        <v>687000</v>
      </c>
      <c r="I77" s="294" t="s">
        <v>288</v>
      </c>
      <c r="J77" s="297" t="s">
        <v>203</v>
      </c>
      <c r="K77" s="293" t="s">
        <v>461</v>
      </c>
      <c r="L77" s="298" t="s">
        <v>201</v>
      </c>
      <c r="M77" s="298" t="s">
        <v>204</v>
      </c>
      <c r="N77" s="298" t="s">
        <v>202</v>
      </c>
      <c r="O77" s="298" t="s">
        <v>195</v>
      </c>
      <c r="P77" s="298" t="s">
        <v>79</v>
      </c>
      <c r="Q77" s="298" t="s">
        <v>95</v>
      </c>
      <c r="R77" s="298" t="s">
        <v>95</v>
      </c>
      <c r="S77" s="298" t="s">
        <v>95</v>
      </c>
      <c r="T77" s="298" t="s">
        <v>197</v>
      </c>
      <c r="U77" s="298" t="s">
        <v>95</v>
      </c>
      <c r="V77" s="298" t="s">
        <v>95</v>
      </c>
      <c r="W77" s="298">
        <v>220</v>
      </c>
      <c r="X77" s="298">
        <v>1</v>
      </c>
      <c r="Y77" s="298" t="s">
        <v>86</v>
      </c>
      <c r="Z77" s="298" t="s">
        <v>86</v>
      </c>
    </row>
    <row r="78" spans="1:27" s="19" customFormat="1" ht="23.25" customHeight="1" x14ac:dyDescent="0.2">
      <c r="A78" s="5">
        <v>4</v>
      </c>
      <c r="B78" s="106" t="s">
        <v>462</v>
      </c>
      <c r="C78" s="106" t="s">
        <v>131</v>
      </c>
      <c r="D78" s="179" t="s">
        <v>93</v>
      </c>
      <c r="E78" s="179" t="s">
        <v>86</v>
      </c>
      <c r="F78" s="179" t="s">
        <v>86</v>
      </c>
      <c r="G78" s="174">
        <v>2019</v>
      </c>
      <c r="H78" s="165">
        <v>200000</v>
      </c>
      <c r="I78" s="177" t="s">
        <v>288</v>
      </c>
      <c r="J78" s="167" t="s">
        <v>79</v>
      </c>
      <c r="K78" s="106" t="s">
        <v>461</v>
      </c>
      <c r="L78" s="174" t="s">
        <v>79</v>
      </c>
      <c r="M78" s="174" t="s">
        <v>79</v>
      </c>
      <c r="N78" s="174" t="s">
        <v>79</v>
      </c>
      <c r="O78" s="174" t="s">
        <v>79</v>
      </c>
      <c r="P78" s="174" t="s">
        <v>79</v>
      </c>
      <c r="Q78" s="174" t="s">
        <v>79</v>
      </c>
      <c r="R78" s="174" t="s">
        <v>79</v>
      </c>
      <c r="S78" s="174" t="s">
        <v>79</v>
      </c>
      <c r="T78" s="174" t="s">
        <v>79</v>
      </c>
      <c r="U78" s="174" t="s">
        <v>79</v>
      </c>
      <c r="V78" s="174" t="s">
        <v>79</v>
      </c>
      <c r="W78" s="174" t="s">
        <v>79</v>
      </c>
      <c r="X78" s="174" t="s">
        <v>79</v>
      </c>
      <c r="Y78" s="174" t="s">
        <v>79</v>
      </c>
      <c r="Z78" s="174" t="s">
        <v>79</v>
      </c>
    </row>
    <row r="79" spans="1:27" s="41" customFormat="1" x14ac:dyDescent="0.2">
      <c r="A79" s="263" t="s">
        <v>0</v>
      </c>
      <c r="B79" s="263"/>
      <c r="C79" s="263"/>
      <c r="D79" s="263"/>
      <c r="E79" s="263"/>
      <c r="F79" s="263"/>
      <c r="G79" s="263"/>
      <c r="H79" s="73">
        <f>SUM(H75:H78)</f>
        <v>4456000</v>
      </c>
      <c r="I79" s="209"/>
      <c r="J79" s="206"/>
      <c r="K79" s="207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2"/>
    </row>
    <row r="80" spans="1:27" s="40" customFormat="1" x14ac:dyDescent="0.2">
      <c r="A80" s="262" t="s">
        <v>115</v>
      </c>
      <c r="B80" s="262"/>
      <c r="C80" s="262"/>
      <c r="D80" s="262"/>
      <c r="E80" s="262"/>
      <c r="F80" s="262"/>
      <c r="G80" s="262"/>
      <c r="H80" s="262"/>
      <c r="I80" s="262"/>
      <c r="J80" s="262"/>
      <c r="K80" s="262"/>
      <c r="L80" s="204"/>
      <c r="M80" s="204"/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  <c r="Y80" s="204"/>
      <c r="Z80" s="204"/>
      <c r="AA80" s="201"/>
    </row>
    <row r="81" spans="1:27" s="292" customFormat="1" ht="38.25" x14ac:dyDescent="0.2">
      <c r="A81" s="287">
        <v>1</v>
      </c>
      <c r="B81" s="293" t="s">
        <v>155</v>
      </c>
      <c r="C81" s="293" t="s">
        <v>213</v>
      </c>
      <c r="D81" s="294" t="s">
        <v>93</v>
      </c>
      <c r="E81" s="294" t="s">
        <v>86</v>
      </c>
      <c r="F81" s="294" t="s">
        <v>86</v>
      </c>
      <c r="G81" s="294">
        <v>1979</v>
      </c>
      <c r="H81" s="253">
        <v>3601000</v>
      </c>
      <c r="I81" s="294" t="s">
        <v>286</v>
      </c>
      <c r="J81" s="297" t="s">
        <v>214</v>
      </c>
      <c r="K81" s="293" t="s">
        <v>215</v>
      </c>
      <c r="L81" s="298" t="s">
        <v>94</v>
      </c>
      <c r="M81" s="298" t="s">
        <v>230</v>
      </c>
      <c r="N81" s="298" t="s">
        <v>476</v>
      </c>
      <c r="O81" s="298" t="s">
        <v>79</v>
      </c>
      <c r="P81" s="298" t="s">
        <v>216</v>
      </c>
      <c r="Q81" s="298" t="s">
        <v>95</v>
      </c>
      <c r="R81" s="298" t="s">
        <v>95</v>
      </c>
      <c r="S81" s="298" t="s">
        <v>95</v>
      </c>
      <c r="T81" s="298" t="s">
        <v>95</v>
      </c>
      <c r="U81" s="298" t="s">
        <v>95</v>
      </c>
      <c r="V81" s="298" t="s">
        <v>95</v>
      </c>
      <c r="W81" s="298" t="s">
        <v>477</v>
      </c>
      <c r="X81" s="298">
        <v>2</v>
      </c>
      <c r="Y81" s="298" t="s">
        <v>93</v>
      </c>
      <c r="Z81" s="298" t="s">
        <v>86</v>
      </c>
    </row>
    <row r="82" spans="1:27" s="292" customFormat="1" ht="38.25" x14ac:dyDescent="0.2">
      <c r="A82" s="287">
        <v>2</v>
      </c>
      <c r="B82" s="293" t="s">
        <v>503</v>
      </c>
      <c r="C82" s="293" t="s">
        <v>213</v>
      </c>
      <c r="D82" s="294" t="s">
        <v>93</v>
      </c>
      <c r="E82" s="294" t="s">
        <v>86</v>
      </c>
      <c r="F82" s="294" t="s">
        <v>86</v>
      </c>
      <c r="G82" s="294">
        <v>2008</v>
      </c>
      <c r="H82" s="300">
        <v>2291424.81</v>
      </c>
      <c r="I82" s="294" t="s">
        <v>287</v>
      </c>
      <c r="J82" s="297" t="s">
        <v>217</v>
      </c>
      <c r="K82" s="293" t="s">
        <v>218</v>
      </c>
      <c r="L82" s="298" t="s">
        <v>94</v>
      </c>
      <c r="M82" s="298" t="s">
        <v>478</v>
      </c>
      <c r="N82" s="298" t="s">
        <v>479</v>
      </c>
      <c r="O82" s="298" t="s">
        <v>79</v>
      </c>
      <c r="P82" s="298" t="s">
        <v>79</v>
      </c>
      <c r="Q82" s="298" t="s">
        <v>95</v>
      </c>
      <c r="R82" s="298" t="s">
        <v>95</v>
      </c>
      <c r="S82" s="298" t="s">
        <v>95</v>
      </c>
      <c r="T82" s="298" t="s">
        <v>95</v>
      </c>
      <c r="U82" s="298" t="s">
        <v>95</v>
      </c>
      <c r="V82" s="298" t="s">
        <v>95</v>
      </c>
      <c r="W82" s="298" t="s">
        <v>480</v>
      </c>
      <c r="X82" s="298">
        <v>2</v>
      </c>
      <c r="Y82" s="298" t="s">
        <v>93</v>
      </c>
      <c r="Z82" s="298" t="s">
        <v>86</v>
      </c>
    </row>
    <row r="83" spans="1:27" s="18" customFormat="1" ht="25.5" x14ac:dyDescent="0.2">
      <c r="A83" s="5">
        <v>3</v>
      </c>
      <c r="B83" s="129" t="s">
        <v>164</v>
      </c>
      <c r="C83" s="129" t="s">
        <v>131</v>
      </c>
      <c r="D83" s="177" t="s">
        <v>93</v>
      </c>
      <c r="E83" s="177" t="s">
        <v>86</v>
      </c>
      <c r="F83" s="177" t="s">
        <v>86</v>
      </c>
      <c r="G83" s="177">
        <v>2012</v>
      </c>
      <c r="H83" s="212">
        <v>140920.62</v>
      </c>
      <c r="I83" s="177" t="s">
        <v>287</v>
      </c>
      <c r="J83" s="114" t="s">
        <v>79</v>
      </c>
      <c r="K83" s="129" t="s">
        <v>218</v>
      </c>
      <c r="L83" s="174" t="s">
        <v>79</v>
      </c>
      <c r="M83" s="174" t="s">
        <v>79</v>
      </c>
      <c r="N83" s="174" t="s">
        <v>79</v>
      </c>
      <c r="O83" s="174" t="s">
        <v>79</v>
      </c>
      <c r="P83" s="174" t="s">
        <v>79</v>
      </c>
      <c r="Q83" s="174" t="s">
        <v>79</v>
      </c>
      <c r="R83" s="174" t="s">
        <v>79</v>
      </c>
      <c r="S83" s="174" t="s">
        <v>79</v>
      </c>
      <c r="T83" s="174" t="s">
        <v>79</v>
      </c>
      <c r="U83" s="174" t="s">
        <v>79</v>
      </c>
      <c r="V83" s="174" t="s">
        <v>79</v>
      </c>
      <c r="W83" s="174" t="s">
        <v>79</v>
      </c>
      <c r="X83" s="174" t="s">
        <v>79</v>
      </c>
      <c r="Y83" s="174" t="s">
        <v>79</v>
      </c>
      <c r="Z83" s="174" t="s">
        <v>79</v>
      </c>
    </row>
    <row r="84" spans="1:27" s="41" customFormat="1" x14ac:dyDescent="0.2">
      <c r="A84" s="263" t="s">
        <v>0</v>
      </c>
      <c r="B84" s="263"/>
      <c r="C84" s="263"/>
      <c r="D84" s="263"/>
      <c r="E84" s="263"/>
      <c r="F84" s="263"/>
      <c r="G84" s="263"/>
      <c r="H84" s="73">
        <f>SUM(H81:H83)</f>
        <v>6033345.4300000006</v>
      </c>
      <c r="I84" s="209"/>
      <c r="J84" s="206"/>
      <c r="K84" s="207"/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09"/>
      <c r="X84" s="209"/>
      <c r="Y84" s="209"/>
      <c r="Z84" s="209"/>
      <c r="AA84" s="202"/>
    </row>
    <row r="85" spans="1:27" s="40" customFormat="1" x14ac:dyDescent="0.2">
      <c r="A85" s="262" t="s">
        <v>116</v>
      </c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1"/>
    </row>
    <row r="86" spans="1:27" s="18" customFormat="1" ht="26.25" customHeight="1" x14ac:dyDescent="0.2">
      <c r="A86" s="5">
        <v>1</v>
      </c>
      <c r="B86" s="129" t="s">
        <v>227</v>
      </c>
      <c r="C86" s="129" t="s">
        <v>228</v>
      </c>
      <c r="D86" s="177" t="s">
        <v>93</v>
      </c>
      <c r="E86" s="177" t="s">
        <v>86</v>
      </c>
      <c r="F86" s="177" t="s">
        <v>86</v>
      </c>
      <c r="G86" s="177">
        <v>1992</v>
      </c>
      <c r="H86" s="213">
        <v>300000</v>
      </c>
      <c r="I86" s="153" t="s">
        <v>288</v>
      </c>
      <c r="J86" s="132" t="s">
        <v>491</v>
      </c>
      <c r="K86" s="129" t="s">
        <v>229</v>
      </c>
      <c r="L86" s="177" t="s">
        <v>94</v>
      </c>
      <c r="M86" s="177" t="s">
        <v>230</v>
      </c>
      <c r="N86" s="177" t="s">
        <v>231</v>
      </c>
      <c r="O86" s="177" t="s">
        <v>232</v>
      </c>
      <c r="P86" s="177" t="s">
        <v>79</v>
      </c>
      <c r="Q86" s="177" t="s">
        <v>95</v>
      </c>
      <c r="R86" s="177" t="s">
        <v>100</v>
      </c>
      <c r="S86" s="177" t="s">
        <v>95</v>
      </c>
      <c r="T86" s="177" t="s">
        <v>95</v>
      </c>
      <c r="U86" s="177" t="s">
        <v>97</v>
      </c>
      <c r="V86" s="177" t="s">
        <v>233</v>
      </c>
      <c r="W86" s="177">
        <v>180.2</v>
      </c>
      <c r="X86" s="113">
        <v>1</v>
      </c>
      <c r="Y86" s="177" t="s">
        <v>86</v>
      </c>
      <c r="Z86" s="177" t="s">
        <v>86</v>
      </c>
      <c r="AA86" s="21"/>
    </row>
    <row r="87" spans="1:27" s="18" customFormat="1" ht="26.25" customHeight="1" x14ac:dyDescent="0.2">
      <c r="A87" s="5">
        <v>2</v>
      </c>
      <c r="B87" s="129" t="s">
        <v>234</v>
      </c>
      <c r="C87" s="129" t="s">
        <v>228</v>
      </c>
      <c r="D87" s="177" t="s">
        <v>93</v>
      </c>
      <c r="E87" s="177" t="s">
        <v>86</v>
      </c>
      <c r="F87" s="177" t="s">
        <v>86</v>
      </c>
      <c r="G87" s="177">
        <v>2016</v>
      </c>
      <c r="H87" s="213">
        <v>250000</v>
      </c>
      <c r="I87" s="153" t="s">
        <v>288</v>
      </c>
      <c r="J87" s="114" t="s">
        <v>251</v>
      </c>
      <c r="K87" s="129" t="s">
        <v>108</v>
      </c>
      <c r="L87" s="177" t="s">
        <v>235</v>
      </c>
      <c r="M87" s="177" t="s">
        <v>235</v>
      </c>
      <c r="N87" s="177" t="s">
        <v>235</v>
      </c>
      <c r="O87" s="177" t="s">
        <v>236</v>
      </c>
      <c r="P87" s="177" t="s">
        <v>79</v>
      </c>
      <c r="Q87" s="203" t="s">
        <v>96</v>
      </c>
      <c r="R87" s="177" t="s">
        <v>96</v>
      </c>
      <c r="S87" s="177" t="s">
        <v>96</v>
      </c>
      <c r="T87" s="177" t="s">
        <v>97</v>
      </c>
      <c r="U87" s="177" t="s">
        <v>97</v>
      </c>
      <c r="V87" s="177" t="s">
        <v>237</v>
      </c>
      <c r="W87" s="177">
        <v>24.52</v>
      </c>
      <c r="X87" s="177">
        <v>1</v>
      </c>
      <c r="Y87" s="177" t="s">
        <v>86</v>
      </c>
      <c r="Z87" s="177" t="s">
        <v>86</v>
      </c>
      <c r="AA87" s="21"/>
    </row>
    <row r="88" spans="1:27" s="18" customFormat="1" ht="26.25" customHeight="1" x14ac:dyDescent="0.2">
      <c r="A88" s="5">
        <v>3</v>
      </c>
      <c r="B88" s="129" t="s">
        <v>238</v>
      </c>
      <c r="C88" s="129" t="s">
        <v>228</v>
      </c>
      <c r="D88" s="177" t="s">
        <v>93</v>
      </c>
      <c r="E88" s="177" t="s">
        <v>86</v>
      </c>
      <c r="F88" s="177" t="s">
        <v>86</v>
      </c>
      <c r="G88" s="177">
        <v>1997</v>
      </c>
      <c r="H88" s="213">
        <v>300000</v>
      </c>
      <c r="I88" s="153" t="s">
        <v>288</v>
      </c>
      <c r="J88" s="114" t="s">
        <v>491</v>
      </c>
      <c r="K88" s="129" t="s">
        <v>239</v>
      </c>
      <c r="L88" s="177" t="s">
        <v>94</v>
      </c>
      <c r="M88" s="177" t="s">
        <v>230</v>
      </c>
      <c r="N88" s="177" t="s">
        <v>231</v>
      </c>
      <c r="O88" s="177" t="s">
        <v>240</v>
      </c>
      <c r="P88" s="177" t="s">
        <v>79</v>
      </c>
      <c r="Q88" s="177" t="s">
        <v>95</v>
      </c>
      <c r="R88" s="177" t="s">
        <v>95</v>
      </c>
      <c r="S88" s="177" t="s">
        <v>95</v>
      </c>
      <c r="T88" s="177" t="s">
        <v>95</v>
      </c>
      <c r="U88" s="177" t="s">
        <v>97</v>
      </c>
      <c r="V88" s="177" t="s">
        <v>233</v>
      </c>
      <c r="W88" s="177">
        <v>124.34</v>
      </c>
      <c r="X88" s="177">
        <v>1</v>
      </c>
      <c r="Y88" s="177" t="s">
        <v>86</v>
      </c>
      <c r="Z88" s="177" t="s">
        <v>86</v>
      </c>
      <c r="AA88" s="21"/>
    </row>
    <row r="89" spans="1:27" s="18" customFormat="1" ht="26.25" customHeight="1" x14ac:dyDescent="0.2">
      <c r="A89" s="5">
        <v>4</v>
      </c>
      <c r="B89" s="129" t="s">
        <v>241</v>
      </c>
      <c r="C89" s="129" t="s">
        <v>228</v>
      </c>
      <c r="D89" s="177" t="s">
        <v>93</v>
      </c>
      <c r="E89" s="177" t="s">
        <v>86</v>
      </c>
      <c r="F89" s="177" t="s">
        <v>86</v>
      </c>
      <c r="G89" s="177">
        <v>1997</v>
      </c>
      <c r="H89" s="213">
        <v>100000</v>
      </c>
      <c r="I89" s="153" t="s">
        <v>288</v>
      </c>
      <c r="J89" s="114" t="s">
        <v>491</v>
      </c>
      <c r="K89" s="129" t="s">
        <v>242</v>
      </c>
      <c r="L89" s="177" t="s">
        <v>94</v>
      </c>
      <c r="M89" s="177" t="s">
        <v>230</v>
      </c>
      <c r="N89" s="177" t="s">
        <v>231</v>
      </c>
      <c r="O89" s="177" t="s">
        <v>98</v>
      </c>
      <c r="P89" s="177" t="s">
        <v>79</v>
      </c>
      <c r="Q89" s="177" t="s">
        <v>95</v>
      </c>
      <c r="R89" s="177" t="s">
        <v>95</v>
      </c>
      <c r="S89" s="177" t="s">
        <v>95</v>
      </c>
      <c r="T89" s="177" t="s">
        <v>95</v>
      </c>
      <c r="U89" s="177" t="s">
        <v>97</v>
      </c>
      <c r="V89" s="177" t="s">
        <v>233</v>
      </c>
      <c r="W89" s="177">
        <v>54.41</v>
      </c>
      <c r="X89" s="177">
        <v>1</v>
      </c>
      <c r="Y89" s="177" t="s">
        <v>86</v>
      </c>
      <c r="Z89" s="177" t="s">
        <v>86</v>
      </c>
      <c r="AA89" s="21"/>
    </row>
    <row r="90" spans="1:27" s="18" customFormat="1" ht="26.25" customHeight="1" x14ac:dyDescent="0.2">
      <c r="A90" s="5">
        <v>5</v>
      </c>
      <c r="B90" s="129" t="s">
        <v>243</v>
      </c>
      <c r="C90" s="129" t="s">
        <v>228</v>
      </c>
      <c r="D90" s="177" t="s">
        <v>93</v>
      </c>
      <c r="E90" s="177" t="s">
        <v>86</v>
      </c>
      <c r="F90" s="177" t="s">
        <v>86</v>
      </c>
      <c r="G90" s="177">
        <v>1993</v>
      </c>
      <c r="H90" s="213">
        <v>200000</v>
      </c>
      <c r="I90" s="153" t="s">
        <v>288</v>
      </c>
      <c r="J90" s="114" t="s">
        <v>491</v>
      </c>
      <c r="K90" s="129" t="s">
        <v>244</v>
      </c>
      <c r="L90" s="177" t="s">
        <v>94</v>
      </c>
      <c r="M90" s="177" t="s">
        <v>230</v>
      </c>
      <c r="N90" s="177" t="s">
        <v>231</v>
      </c>
      <c r="O90" s="177" t="s">
        <v>102</v>
      </c>
      <c r="P90" s="177" t="s">
        <v>79</v>
      </c>
      <c r="Q90" s="177" t="s">
        <v>95</v>
      </c>
      <c r="R90" s="177" t="s">
        <v>95</v>
      </c>
      <c r="S90" s="177" t="s">
        <v>95</v>
      </c>
      <c r="T90" s="177" t="s">
        <v>95</v>
      </c>
      <c r="U90" s="177" t="s">
        <v>97</v>
      </c>
      <c r="V90" s="177" t="s">
        <v>233</v>
      </c>
      <c r="W90" s="177">
        <v>51.29</v>
      </c>
      <c r="X90" s="177">
        <v>1</v>
      </c>
      <c r="Y90" s="177" t="s">
        <v>86</v>
      </c>
      <c r="Z90" s="177" t="s">
        <v>86</v>
      </c>
      <c r="AA90" s="21"/>
    </row>
    <row r="91" spans="1:27" s="18" customFormat="1" ht="26.25" customHeight="1" x14ac:dyDescent="0.2">
      <c r="A91" s="5">
        <v>6</v>
      </c>
      <c r="B91" s="129" t="s">
        <v>245</v>
      </c>
      <c r="C91" s="129" t="s">
        <v>228</v>
      </c>
      <c r="D91" s="177" t="s">
        <v>93</v>
      </c>
      <c r="E91" s="177" t="s">
        <v>86</v>
      </c>
      <c r="F91" s="177" t="s">
        <v>86</v>
      </c>
      <c r="G91" s="177">
        <v>1993</v>
      </c>
      <c r="H91" s="213">
        <v>250000</v>
      </c>
      <c r="I91" s="153" t="s">
        <v>288</v>
      </c>
      <c r="J91" s="114" t="s">
        <v>491</v>
      </c>
      <c r="K91" s="129" t="s">
        <v>246</v>
      </c>
      <c r="L91" s="177" t="s">
        <v>94</v>
      </c>
      <c r="M91" s="177" t="s">
        <v>230</v>
      </c>
      <c r="N91" s="177" t="s">
        <v>231</v>
      </c>
      <c r="O91" s="177" t="s">
        <v>99</v>
      </c>
      <c r="P91" s="177" t="s">
        <v>79</v>
      </c>
      <c r="Q91" s="177" t="s">
        <v>95</v>
      </c>
      <c r="R91" s="177" t="s">
        <v>95</v>
      </c>
      <c r="S91" s="177" t="s">
        <v>95</v>
      </c>
      <c r="T91" s="177" t="s">
        <v>95</v>
      </c>
      <c r="U91" s="177" t="s">
        <v>97</v>
      </c>
      <c r="V91" s="177" t="s">
        <v>233</v>
      </c>
      <c r="W91" s="177">
        <v>47.73</v>
      </c>
      <c r="X91" s="177">
        <v>1</v>
      </c>
      <c r="Y91" s="177" t="s">
        <v>86</v>
      </c>
      <c r="Z91" s="177" t="s">
        <v>86</v>
      </c>
      <c r="AA91" s="21"/>
    </row>
    <row r="92" spans="1:27" s="18" customFormat="1" ht="26.25" customHeight="1" x14ac:dyDescent="0.2">
      <c r="A92" s="5">
        <v>7</v>
      </c>
      <c r="B92" s="129" t="s">
        <v>247</v>
      </c>
      <c r="C92" s="129" t="s">
        <v>228</v>
      </c>
      <c r="D92" s="177" t="s">
        <v>93</v>
      </c>
      <c r="E92" s="177" t="s">
        <v>86</v>
      </c>
      <c r="F92" s="177" t="s">
        <v>86</v>
      </c>
      <c r="G92" s="177">
        <v>1975</v>
      </c>
      <c r="H92" s="213">
        <v>150000</v>
      </c>
      <c r="I92" s="153" t="s">
        <v>290</v>
      </c>
      <c r="J92" s="114" t="s">
        <v>251</v>
      </c>
      <c r="K92" s="129" t="s">
        <v>248</v>
      </c>
      <c r="L92" s="177" t="s">
        <v>94</v>
      </c>
      <c r="M92" s="177" t="s">
        <v>230</v>
      </c>
      <c r="N92" s="177" t="s">
        <v>231</v>
      </c>
      <c r="O92" s="177" t="s">
        <v>103</v>
      </c>
      <c r="P92" s="177" t="s">
        <v>79</v>
      </c>
      <c r="Q92" s="177" t="s">
        <v>95</v>
      </c>
      <c r="R92" s="177" t="s">
        <v>95</v>
      </c>
      <c r="S92" s="177" t="s">
        <v>95</v>
      </c>
      <c r="T92" s="177" t="s">
        <v>95</v>
      </c>
      <c r="U92" s="177" t="s">
        <v>97</v>
      </c>
      <c r="V92" s="177" t="s">
        <v>233</v>
      </c>
      <c r="W92" s="177">
        <v>20.5</v>
      </c>
      <c r="X92" s="177">
        <v>1</v>
      </c>
      <c r="Y92" s="177" t="s">
        <v>86</v>
      </c>
      <c r="Z92" s="177" t="s">
        <v>86</v>
      </c>
      <c r="AA92" s="21"/>
    </row>
    <row r="93" spans="1:27" s="18" customFormat="1" ht="26.25" customHeight="1" x14ac:dyDescent="0.2">
      <c r="A93" s="5">
        <v>8</v>
      </c>
      <c r="B93" s="129" t="s">
        <v>249</v>
      </c>
      <c r="C93" s="129" t="s">
        <v>250</v>
      </c>
      <c r="D93" s="177" t="s">
        <v>93</v>
      </c>
      <c r="E93" s="177" t="s">
        <v>86</v>
      </c>
      <c r="F93" s="177" t="s">
        <v>86</v>
      </c>
      <c r="G93" s="177">
        <v>1999</v>
      </c>
      <c r="H93" s="213">
        <v>300000</v>
      </c>
      <c r="I93" s="153" t="s">
        <v>288</v>
      </c>
      <c r="J93" s="114" t="s">
        <v>251</v>
      </c>
      <c r="K93" s="129" t="s">
        <v>244</v>
      </c>
      <c r="L93" s="177" t="s">
        <v>252</v>
      </c>
      <c r="M93" s="177" t="s">
        <v>230</v>
      </c>
      <c r="N93" s="177" t="s">
        <v>107</v>
      </c>
      <c r="O93" s="177" t="s">
        <v>253</v>
      </c>
      <c r="P93" s="177" t="s">
        <v>79</v>
      </c>
      <c r="Q93" s="177" t="s">
        <v>95</v>
      </c>
      <c r="R93" s="177" t="s">
        <v>95</v>
      </c>
      <c r="S93" s="177" t="s">
        <v>95</v>
      </c>
      <c r="T93" s="177" t="s">
        <v>95</v>
      </c>
      <c r="U93" s="177" t="s">
        <v>97</v>
      </c>
      <c r="V93" s="177" t="s">
        <v>233</v>
      </c>
      <c r="W93" s="177">
        <v>40.119999999999997</v>
      </c>
      <c r="X93" s="177">
        <v>1</v>
      </c>
      <c r="Y93" s="177" t="s">
        <v>86</v>
      </c>
      <c r="Z93" s="177" t="s">
        <v>86</v>
      </c>
      <c r="AA93" s="21"/>
    </row>
    <row r="94" spans="1:27" s="18" customFormat="1" ht="26.25" customHeight="1" x14ac:dyDescent="0.2">
      <c r="A94" s="5">
        <v>9</v>
      </c>
      <c r="B94" s="129" t="s">
        <v>254</v>
      </c>
      <c r="C94" s="129" t="s">
        <v>255</v>
      </c>
      <c r="D94" s="177" t="s">
        <v>93</v>
      </c>
      <c r="E94" s="177" t="s">
        <v>86</v>
      </c>
      <c r="F94" s="177" t="s">
        <v>86</v>
      </c>
      <c r="G94" s="177">
        <v>1999</v>
      </c>
      <c r="H94" s="213">
        <v>16000</v>
      </c>
      <c r="I94" s="153" t="s">
        <v>287</v>
      </c>
      <c r="J94" s="114" t="s">
        <v>251</v>
      </c>
      <c r="K94" s="129" t="s">
        <v>244</v>
      </c>
      <c r="L94" s="177" t="s">
        <v>256</v>
      </c>
      <c r="M94" s="177"/>
      <c r="N94" s="177" t="s">
        <v>107</v>
      </c>
      <c r="O94" s="177" t="s">
        <v>253</v>
      </c>
      <c r="P94" s="177" t="s">
        <v>79</v>
      </c>
      <c r="Q94" s="177" t="s">
        <v>95</v>
      </c>
      <c r="R94" s="177" t="s">
        <v>97</v>
      </c>
      <c r="S94" s="177" t="s">
        <v>95</v>
      </c>
      <c r="T94" s="177" t="s">
        <v>95</v>
      </c>
      <c r="U94" s="177" t="s">
        <v>97</v>
      </c>
      <c r="V94" s="177" t="s">
        <v>233</v>
      </c>
      <c r="W94" s="177">
        <v>21</v>
      </c>
      <c r="X94" s="177">
        <v>1</v>
      </c>
      <c r="Y94" s="177" t="s">
        <v>86</v>
      </c>
      <c r="Z94" s="177" t="s">
        <v>86</v>
      </c>
      <c r="AA94" s="21"/>
    </row>
    <row r="95" spans="1:27" s="18" customFormat="1" ht="21" customHeight="1" x14ac:dyDescent="0.2">
      <c r="A95" s="5">
        <v>10</v>
      </c>
      <c r="B95" s="129" t="s">
        <v>257</v>
      </c>
      <c r="C95" s="129" t="s">
        <v>101</v>
      </c>
      <c r="D95" s="177" t="s">
        <v>93</v>
      </c>
      <c r="E95" s="177" t="s">
        <v>86</v>
      </c>
      <c r="F95" s="177" t="s">
        <v>86</v>
      </c>
      <c r="G95" s="177">
        <v>2013</v>
      </c>
      <c r="H95" s="213">
        <v>720000</v>
      </c>
      <c r="I95" s="153" t="s">
        <v>288</v>
      </c>
      <c r="J95" s="114" t="s">
        <v>251</v>
      </c>
      <c r="K95" s="129" t="s">
        <v>258</v>
      </c>
      <c r="L95" s="177" t="s">
        <v>94</v>
      </c>
      <c r="M95" s="177" t="s">
        <v>230</v>
      </c>
      <c r="N95" s="177" t="s">
        <v>107</v>
      </c>
      <c r="O95" s="177" t="s">
        <v>259</v>
      </c>
      <c r="P95" s="177" t="s">
        <v>79</v>
      </c>
      <c r="Q95" s="177" t="s">
        <v>96</v>
      </c>
      <c r="R95" s="177" t="s">
        <v>96</v>
      </c>
      <c r="S95" s="177" t="s">
        <v>96</v>
      </c>
      <c r="T95" s="177" t="s">
        <v>96</v>
      </c>
      <c r="U95" s="177" t="s">
        <v>97</v>
      </c>
      <c r="V95" s="177" t="s">
        <v>237</v>
      </c>
      <c r="W95" s="177">
        <v>228</v>
      </c>
      <c r="X95" s="177">
        <v>2</v>
      </c>
      <c r="Y95" s="177" t="s">
        <v>93</v>
      </c>
      <c r="Z95" s="177" t="s">
        <v>86</v>
      </c>
      <c r="AA95" s="21"/>
    </row>
    <row r="96" spans="1:27" s="18" customFormat="1" ht="51" x14ac:dyDescent="0.2">
      <c r="A96" s="5">
        <v>11</v>
      </c>
      <c r="B96" s="129" t="s">
        <v>260</v>
      </c>
      <c r="C96" s="129" t="s">
        <v>250</v>
      </c>
      <c r="D96" s="177" t="s">
        <v>93</v>
      </c>
      <c r="E96" s="177" t="s">
        <v>86</v>
      </c>
      <c r="F96" s="177" t="s">
        <v>86</v>
      </c>
      <c r="G96" s="177">
        <v>2013</v>
      </c>
      <c r="H96" s="213">
        <v>751000</v>
      </c>
      <c r="I96" s="153" t="s">
        <v>287</v>
      </c>
      <c r="J96" s="114" t="s">
        <v>492</v>
      </c>
      <c r="K96" s="129" t="s">
        <v>261</v>
      </c>
      <c r="L96" s="177" t="s">
        <v>262</v>
      </c>
      <c r="M96" s="177" t="s">
        <v>230</v>
      </c>
      <c r="N96" s="177" t="s">
        <v>107</v>
      </c>
      <c r="O96" s="177" t="s">
        <v>263</v>
      </c>
      <c r="P96" s="177" t="s">
        <v>79</v>
      </c>
      <c r="Q96" s="177" t="s">
        <v>96</v>
      </c>
      <c r="R96" s="177" t="s">
        <v>96</v>
      </c>
      <c r="S96" s="177" t="s">
        <v>96</v>
      </c>
      <c r="T96" s="177" t="s">
        <v>96</v>
      </c>
      <c r="U96" s="177" t="s">
        <v>97</v>
      </c>
      <c r="V96" s="177" t="s">
        <v>237</v>
      </c>
      <c r="W96" s="177">
        <v>132</v>
      </c>
      <c r="X96" s="177">
        <v>1</v>
      </c>
      <c r="Y96" s="177" t="s">
        <v>86</v>
      </c>
      <c r="Z96" s="177" t="s">
        <v>86</v>
      </c>
      <c r="AA96" s="21"/>
    </row>
    <row r="97" spans="1:27" s="19" customFormat="1" ht="38.25" x14ac:dyDescent="0.2">
      <c r="A97" s="5">
        <v>12</v>
      </c>
      <c r="B97" s="129" t="s">
        <v>254</v>
      </c>
      <c r="C97" s="129" t="s">
        <v>264</v>
      </c>
      <c r="D97" s="177" t="s">
        <v>93</v>
      </c>
      <c r="E97" s="177" t="s">
        <v>86</v>
      </c>
      <c r="F97" s="177" t="s">
        <v>86</v>
      </c>
      <c r="G97" s="177">
        <v>2013</v>
      </c>
      <c r="H97" s="213">
        <v>9900</v>
      </c>
      <c r="I97" s="153" t="s">
        <v>287</v>
      </c>
      <c r="J97" s="114" t="s">
        <v>251</v>
      </c>
      <c r="K97" s="129" t="s">
        <v>261</v>
      </c>
      <c r="L97" s="177" t="s">
        <v>265</v>
      </c>
      <c r="M97" s="177" t="s">
        <v>97</v>
      </c>
      <c r="N97" s="177" t="s">
        <v>107</v>
      </c>
      <c r="O97" s="177" t="s">
        <v>263</v>
      </c>
      <c r="P97" s="177" t="s">
        <v>79</v>
      </c>
      <c r="Q97" s="177" t="s">
        <v>96</v>
      </c>
      <c r="R97" s="177" t="s">
        <v>96</v>
      </c>
      <c r="S97" s="177" t="s">
        <v>97</v>
      </c>
      <c r="T97" s="177" t="s">
        <v>97</v>
      </c>
      <c r="U97" s="177" t="s">
        <v>97</v>
      </c>
      <c r="V97" s="177" t="s">
        <v>97</v>
      </c>
      <c r="W97" s="177"/>
      <c r="X97" s="177">
        <v>1</v>
      </c>
      <c r="Y97" s="177" t="s">
        <v>86</v>
      </c>
      <c r="Z97" s="177" t="s">
        <v>86</v>
      </c>
    </row>
    <row r="98" spans="1:27" s="19" customFormat="1" ht="22.5" customHeight="1" x14ac:dyDescent="0.2">
      <c r="A98" s="5">
        <v>13</v>
      </c>
      <c r="B98" s="129" t="s">
        <v>493</v>
      </c>
      <c r="C98" s="129" t="s">
        <v>494</v>
      </c>
      <c r="D98" s="177" t="s">
        <v>93</v>
      </c>
      <c r="E98" s="177" t="s">
        <v>86</v>
      </c>
      <c r="F98" s="177" t="s">
        <v>86</v>
      </c>
      <c r="G98" s="177">
        <v>2016</v>
      </c>
      <c r="H98" s="213">
        <v>50921.71</v>
      </c>
      <c r="I98" s="153" t="s">
        <v>287</v>
      </c>
      <c r="J98" s="114" t="s">
        <v>251</v>
      </c>
      <c r="K98" s="129" t="s">
        <v>108</v>
      </c>
      <c r="L98" s="177" t="s">
        <v>97</v>
      </c>
      <c r="M98" s="177" t="s">
        <v>97</v>
      </c>
      <c r="N98" s="177" t="s">
        <v>97</v>
      </c>
      <c r="O98" s="177" t="s">
        <v>236</v>
      </c>
      <c r="P98" s="177" t="s">
        <v>79</v>
      </c>
      <c r="Q98" s="177" t="s">
        <v>97</v>
      </c>
      <c r="R98" s="177" t="s">
        <v>96</v>
      </c>
      <c r="S98" s="177" t="s">
        <v>97</v>
      </c>
      <c r="T98" s="177" t="s">
        <v>97</v>
      </c>
      <c r="U98" s="177" t="s">
        <v>97</v>
      </c>
      <c r="V98" s="177" t="s">
        <v>97</v>
      </c>
      <c r="W98" s="177" t="s">
        <v>97</v>
      </c>
      <c r="X98" s="177" t="s">
        <v>97</v>
      </c>
      <c r="Y98" s="177" t="s">
        <v>97</v>
      </c>
      <c r="Z98" s="177" t="s">
        <v>97</v>
      </c>
    </row>
    <row r="99" spans="1:27" s="41" customFormat="1" x14ac:dyDescent="0.2">
      <c r="A99" s="263" t="s">
        <v>7</v>
      </c>
      <c r="B99" s="263"/>
      <c r="C99" s="263"/>
      <c r="D99" s="263"/>
      <c r="E99" s="263"/>
      <c r="F99" s="263"/>
      <c r="G99" s="263"/>
      <c r="H99" s="73">
        <f>SUM(H86:H98)</f>
        <v>3397821.71</v>
      </c>
      <c r="I99" s="209"/>
      <c r="J99" s="206"/>
      <c r="K99" s="207"/>
      <c r="L99" s="209"/>
      <c r="M99" s="209"/>
      <c r="N99" s="209"/>
      <c r="O99" s="209"/>
      <c r="P99" s="209"/>
      <c r="Q99" s="209"/>
      <c r="R99" s="209"/>
      <c r="S99" s="209"/>
      <c r="T99" s="209"/>
      <c r="U99" s="209"/>
      <c r="V99" s="209"/>
      <c r="W99" s="209"/>
      <c r="X99" s="209"/>
      <c r="Y99" s="209"/>
      <c r="Z99" s="209"/>
      <c r="AA99" s="202"/>
    </row>
    <row r="100" spans="1:27" s="44" customFormat="1" ht="13.5" thickBot="1" x14ac:dyDescent="0.25">
      <c r="A100" s="42"/>
      <c r="B100" s="89"/>
      <c r="C100" s="89"/>
      <c r="D100" s="42"/>
      <c r="E100" s="42"/>
      <c r="F100" s="42"/>
      <c r="G100" s="42"/>
      <c r="H100" s="68"/>
      <c r="I100" s="43"/>
      <c r="J100" s="65"/>
      <c r="K100" s="62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</row>
    <row r="101" spans="1:27" s="18" customFormat="1" ht="15.75" thickBot="1" x14ac:dyDescent="0.25">
      <c r="A101" s="2"/>
      <c r="B101" s="15"/>
      <c r="C101" s="15"/>
      <c r="D101" s="16"/>
      <c r="E101" s="22"/>
      <c r="F101" s="2"/>
      <c r="G101" s="103" t="s">
        <v>81</v>
      </c>
      <c r="H101" s="104">
        <f>SUM(H99,H84,H79,H73,H65,H61,H57,H53,H50)</f>
        <v>63664355.909999996</v>
      </c>
      <c r="I101" s="105"/>
      <c r="J101" s="66"/>
      <c r="K101" s="63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 spans="1:27" s="18" customFormat="1" ht="13.5" thickBot="1" x14ac:dyDescent="0.25">
      <c r="A102" s="2"/>
      <c r="B102" s="15"/>
      <c r="C102" s="15"/>
      <c r="D102" s="16"/>
      <c r="E102" s="22"/>
      <c r="F102" s="2"/>
      <c r="G102" s="2"/>
      <c r="H102" s="67"/>
      <c r="I102" s="38"/>
      <c r="J102" s="66"/>
      <c r="K102" s="63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 spans="1:27" ht="15" x14ac:dyDescent="0.2">
      <c r="A103" s="301" t="s">
        <v>291</v>
      </c>
      <c r="B103" s="302"/>
      <c r="C103" s="302"/>
      <c r="D103" s="303"/>
      <c r="E103" s="304"/>
    </row>
    <row r="104" spans="1:27" s="18" customFormat="1" ht="15" x14ac:dyDescent="0.2">
      <c r="A104" s="305" t="s">
        <v>281</v>
      </c>
      <c r="B104" s="306"/>
      <c r="C104" s="306"/>
      <c r="D104" s="307"/>
      <c r="E104" s="308"/>
      <c r="F104" s="2"/>
      <c r="G104" s="2"/>
      <c r="H104" s="67"/>
      <c r="I104" s="38"/>
      <c r="J104" s="66"/>
      <c r="K104" s="63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1:27" ht="15.75" thickBot="1" x14ac:dyDescent="0.25">
      <c r="A105" s="309" t="s">
        <v>282</v>
      </c>
      <c r="B105" s="310"/>
      <c r="C105" s="310"/>
      <c r="D105" s="311"/>
      <c r="E105" s="312"/>
    </row>
  </sheetData>
  <mergeCells count="38">
    <mergeCell ref="A61:G61"/>
    <mergeCell ref="A65:G65"/>
    <mergeCell ref="A73:G73"/>
    <mergeCell ref="A79:G79"/>
    <mergeCell ref="A62:K62"/>
    <mergeCell ref="A66:K66"/>
    <mergeCell ref="A84:G84"/>
    <mergeCell ref="A99:G99"/>
    <mergeCell ref="A74:K74"/>
    <mergeCell ref="A80:K80"/>
    <mergeCell ref="A85:K85"/>
    <mergeCell ref="A58:K58"/>
    <mergeCell ref="A57:G57"/>
    <mergeCell ref="E3:E4"/>
    <mergeCell ref="F3:F4"/>
    <mergeCell ref="A54:K54"/>
    <mergeCell ref="C3:C4"/>
    <mergeCell ref="D3:D4"/>
    <mergeCell ref="A1:G1"/>
    <mergeCell ref="A5:K5"/>
    <mergeCell ref="H3:H4"/>
    <mergeCell ref="I3:I4"/>
    <mergeCell ref="J3:J4"/>
    <mergeCell ref="K3:K4"/>
    <mergeCell ref="A3:A4"/>
    <mergeCell ref="B3:B4"/>
    <mergeCell ref="G3:G4"/>
    <mergeCell ref="Y3:Y4"/>
    <mergeCell ref="Z3:Z4"/>
    <mergeCell ref="A51:K51"/>
    <mergeCell ref="A53:G53"/>
    <mergeCell ref="W3:W4"/>
    <mergeCell ref="X3:X4"/>
    <mergeCell ref="L3:N3"/>
    <mergeCell ref="O3:O4"/>
    <mergeCell ref="Q3:V3"/>
    <mergeCell ref="P3:P4"/>
    <mergeCell ref="A50:G50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25" fitToHeight="0" orientation="landscape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F938"/>
  <sheetViews>
    <sheetView view="pageBreakPreview" zoomScale="70" zoomScaleNormal="110" zoomScaleSheetLayoutView="70" workbookViewId="0">
      <selection activeCell="H405" sqref="H405"/>
    </sheetView>
  </sheetViews>
  <sheetFormatPr defaultRowHeight="12.75" x14ac:dyDescent="0.2"/>
  <cols>
    <col min="1" max="1" width="5.5703125" style="17" customWidth="1"/>
    <col min="2" max="2" width="50" style="69" customWidth="1"/>
    <col min="3" max="3" width="14.5703125" style="2" customWidth="1"/>
    <col min="4" max="4" width="18.42578125" style="77" customWidth="1"/>
    <col min="5" max="5" width="18.28515625" style="3" customWidth="1"/>
    <col min="6" max="6" width="11.140625" style="4" customWidth="1"/>
    <col min="7" max="16384" width="9.140625" style="4"/>
  </cols>
  <sheetData>
    <row r="1" spans="1:5" x14ac:dyDescent="0.2">
      <c r="A1" s="33" t="s">
        <v>30</v>
      </c>
      <c r="D1" s="72"/>
    </row>
    <row r="3" spans="1:5" x14ac:dyDescent="0.2">
      <c r="A3" s="272" t="s">
        <v>60</v>
      </c>
      <c r="B3" s="272"/>
      <c r="C3" s="272"/>
      <c r="D3" s="272"/>
    </row>
    <row r="4" spans="1:5" ht="25.5" x14ac:dyDescent="0.2">
      <c r="A4" s="107" t="s">
        <v>8</v>
      </c>
      <c r="B4" s="107" t="s">
        <v>9</v>
      </c>
      <c r="C4" s="224" t="s">
        <v>10</v>
      </c>
      <c r="D4" s="79" t="s">
        <v>11</v>
      </c>
    </row>
    <row r="5" spans="1:5" ht="12.75" customHeight="1" x14ac:dyDescent="0.2">
      <c r="A5" s="271" t="s">
        <v>28</v>
      </c>
      <c r="B5" s="271"/>
      <c r="C5" s="271"/>
      <c r="D5" s="271"/>
    </row>
    <row r="6" spans="1:5" s="7" customFormat="1" x14ac:dyDescent="0.2">
      <c r="A6" s="5">
        <v>1</v>
      </c>
      <c r="B6" s="6" t="s">
        <v>664</v>
      </c>
      <c r="C6" s="5">
        <v>2016</v>
      </c>
      <c r="D6" s="53">
        <v>149</v>
      </c>
      <c r="E6" s="54"/>
    </row>
    <row r="7" spans="1:5" s="7" customFormat="1" x14ac:dyDescent="0.2">
      <c r="A7" s="5">
        <v>2</v>
      </c>
      <c r="B7" s="6" t="s">
        <v>665</v>
      </c>
      <c r="C7" s="5">
        <v>2016</v>
      </c>
      <c r="D7" s="53">
        <v>14145</v>
      </c>
      <c r="E7" s="54"/>
    </row>
    <row r="8" spans="1:5" s="7" customFormat="1" x14ac:dyDescent="0.2">
      <c r="A8" s="5">
        <v>3</v>
      </c>
      <c r="B8" s="6" t="s">
        <v>665</v>
      </c>
      <c r="C8" s="5">
        <v>2016</v>
      </c>
      <c r="D8" s="53">
        <v>14145</v>
      </c>
      <c r="E8" s="54"/>
    </row>
    <row r="9" spans="1:5" s="7" customFormat="1" x14ac:dyDescent="0.2">
      <c r="A9" s="5">
        <v>4</v>
      </c>
      <c r="B9" s="6" t="s">
        <v>665</v>
      </c>
      <c r="C9" s="5">
        <v>2016</v>
      </c>
      <c r="D9" s="53">
        <v>3895.4</v>
      </c>
      <c r="E9" s="54"/>
    </row>
    <row r="10" spans="1:5" s="7" customFormat="1" x14ac:dyDescent="0.2">
      <c r="A10" s="5">
        <v>5</v>
      </c>
      <c r="B10" s="6" t="s">
        <v>665</v>
      </c>
      <c r="C10" s="5">
        <v>2016</v>
      </c>
      <c r="D10" s="53">
        <v>3895.4</v>
      </c>
      <c r="E10" s="54"/>
    </row>
    <row r="11" spans="1:5" s="7" customFormat="1" x14ac:dyDescent="0.2">
      <c r="A11" s="5">
        <v>6</v>
      </c>
      <c r="B11" s="6" t="s">
        <v>666</v>
      </c>
      <c r="C11" s="5">
        <v>2016</v>
      </c>
      <c r="D11" s="53">
        <v>9000</v>
      </c>
      <c r="E11" s="54"/>
    </row>
    <row r="12" spans="1:5" s="7" customFormat="1" x14ac:dyDescent="0.2">
      <c r="A12" s="5">
        <v>7</v>
      </c>
      <c r="B12" s="6" t="s">
        <v>666</v>
      </c>
      <c r="C12" s="5">
        <v>2016</v>
      </c>
      <c r="D12" s="53">
        <v>9000</v>
      </c>
      <c r="E12" s="54"/>
    </row>
    <row r="13" spans="1:5" s="7" customFormat="1" x14ac:dyDescent="0.2">
      <c r="A13" s="5">
        <v>8</v>
      </c>
      <c r="B13" s="6" t="s">
        <v>667</v>
      </c>
      <c r="C13" s="5">
        <v>2017</v>
      </c>
      <c r="D13" s="53">
        <v>24969</v>
      </c>
      <c r="E13" s="54"/>
    </row>
    <row r="14" spans="1:5" s="7" customFormat="1" x14ac:dyDescent="0.2">
      <c r="A14" s="5">
        <v>9</v>
      </c>
      <c r="B14" s="6" t="s">
        <v>666</v>
      </c>
      <c r="C14" s="5">
        <v>2017</v>
      </c>
      <c r="D14" s="53">
        <v>12915</v>
      </c>
      <c r="E14" s="54"/>
    </row>
    <row r="15" spans="1:5" s="7" customFormat="1" x14ac:dyDescent="0.2">
      <c r="A15" s="5">
        <v>10</v>
      </c>
      <c r="B15" s="6" t="s">
        <v>666</v>
      </c>
      <c r="C15" s="5">
        <v>2017</v>
      </c>
      <c r="D15" s="53">
        <v>12915</v>
      </c>
      <c r="E15" s="54"/>
    </row>
    <row r="16" spans="1:5" s="7" customFormat="1" x14ac:dyDescent="0.2">
      <c r="A16" s="5">
        <v>11</v>
      </c>
      <c r="B16" s="6" t="s">
        <v>666</v>
      </c>
      <c r="C16" s="5">
        <v>2017</v>
      </c>
      <c r="D16" s="53">
        <v>8500</v>
      </c>
      <c r="E16" s="54"/>
    </row>
    <row r="17" spans="1:5" s="7" customFormat="1" x14ac:dyDescent="0.2">
      <c r="A17" s="5">
        <v>12</v>
      </c>
      <c r="B17" s="6" t="s">
        <v>666</v>
      </c>
      <c r="C17" s="5">
        <v>2017</v>
      </c>
      <c r="D17" s="53">
        <v>4717.67</v>
      </c>
      <c r="E17" s="54"/>
    </row>
    <row r="18" spans="1:5" s="7" customFormat="1" x14ac:dyDescent="0.2">
      <c r="A18" s="5">
        <v>13</v>
      </c>
      <c r="B18" s="6" t="s">
        <v>668</v>
      </c>
      <c r="C18" s="5">
        <v>2017</v>
      </c>
      <c r="D18" s="53">
        <v>4920</v>
      </c>
      <c r="E18" s="54"/>
    </row>
    <row r="19" spans="1:5" s="7" customFormat="1" x14ac:dyDescent="0.2">
      <c r="A19" s="5">
        <v>14</v>
      </c>
      <c r="B19" s="6" t="s">
        <v>668</v>
      </c>
      <c r="C19" s="5">
        <v>2017</v>
      </c>
      <c r="D19" s="53">
        <v>4920</v>
      </c>
      <c r="E19" s="54"/>
    </row>
    <row r="20" spans="1:5" s="7" customFormat="1" x14ac:dyDescent="0.2">
      <c r="A20" s="5">
        <v>15</v>
      </c>
      <c r="B20" s="6" t="s">
        <v>669</v>
      </c>
      <c r="C20" s="5">
        <v>2017</v>
      </c>
      <c r="D20" s="53">
        <v>45141</v>
      </c>
      <c r="E20" s="54"/>
    </row>
    <row r="21" spans="1:5" s="7" customFormat="1" x14ac:dyDescent="0.2">
      <c r="A21" s="5">
        <v>16</v>
      </c>
      <c r="B21" s="6" t="s">
        <v>670</v>
      </c>
      <c r="C21" s="5">
        <v>2017</v>
      </c>
      <c r="D21" s="53">
        <v>3628.5</v>
      </c>
      <c r="E21" s="54"/>
    </row>
    <row r="22" spans="1:5" s="7" customFormat="1" x14ac:dyDescent="0.2">
      <c r="A22" s="5">
        <v>17</v>
      </c>
      <c r="B22" s="6" t="s">
        <v>670</v>
      </c>
      <c r="C22" s="5">
        <v>2017</v>
      </c>
      <c r="D22" s="53">
        <v>3628.5</v>
      </c>
      <c r="E22" s="54"/>
    </row>
    <row r="23" spans="1:5" s="7" customFormat="1" x14ac:dyDescent="0.2">
      <c r="A23" s="5">
        <v>18</v>
      </c>
      <c r="B23" s="6" t="s">
        <v>671</v>
      </c>
      <c r="C23" s="5">
        <v>2017</v>
      </c>
      <c r="D23" s="53">
        <v>9654.27</v>
      </c>
      <c r="E23" s="54"/>
    </row>
    <row r="24" spans="1:5" s="7" customFormat="1" x14ac:dyDescent="0.2">
      <c r="A24" s="5">
        <v>19</v>
      </c>
      <c r="B24" s="6" t="s">
        <v>672</v>
      </c>
      <c r="C24" s="5">
        <v>2017</v>
      </c>
      <c r="D24" s="53">
        <v>15303.17</v>
      </c>
      <c r="E24" s="54"/>
    </row>
    <row r="25" spans="1:5" s="7" customFormat="1" x14ac:dyDescent="0.2">
      <c r="A25" s="5">
        <v>20</v>
      </c>
      <c r="B25" s="6" t="s">
        <v>672</v>
      </c>
      <c r="C25" s="5">
        <v>2017</v>
      </c>
      <c r="D25" s="53">
        <v>14696.94</v>
      </c>
      <c r="E25" s="54"/>
    </row>
    <row r="26" spans="1:5" s="7" customFormat="1" x14ac:dyDescent="0.2">
      <c r="A26" s="5">
        <v>21</v>
      </c>
      <c r="B26" s="6" t="s">
        <v>673</v>
      </c>
      <c r="C26" s="5">
        <v>2018</v>
      </c>
      <c r="D26" s="53">
        <v>13530</v>
      </c>
      <c r="E26" s="54"/>
    </row>
    <row r="27" spans="1:5" s="7" customFormat="1" x14ac:dyDescent="0.2">
      <c r="A27" s="5">
        <v>22</v>
      </c>
      <c r="B27" s="6" t="s">
        <v>674</v>
      </c>
      <c r="C27" s="5">
        <v>2017</v>
      </c>
      <c r="D27" s="53">
        <v>149.5</v>
      </c>
      <c r="E27" s="54"/>
    </row>
    <row r="28" spans="1:5" s="7" customFormat="1" x14ac:dyDescent="0.2">
      <c r="A28" s="5">
        <v>23</v>
      </c>
      <c r="B28" s="6" t="s">
        <v>674</v>
      </c>
      <c r="C28" s="5">
        <v>2017</v>
      </c>
      <c r="D28" s="53">
        <v>549.5</v>
      </c>
      <c r="E28" s="54"/>
    </row>
    <row r="29" spans="1:5" s="7" customFormat="1" x14ac:dyDescent="0.2">
      <c r="A29" s="5">
        <v>24</v>
      </c>
      <c r="B29" s="6" t="s">
        <v>675</v>
      </c>
      <c r="C29" s="5">
        <v>2017</v>
      </c>
      <c r="D29" s="53">
        <v>900</v>
      </c>
      <c r="E29" s="54"/>
    </row>
    <row r="30" spans="1:5" s="7" customFormat="1" x14ac:dyDescent="0.2">
      <c r="A30" s="5">
        <v>25</v>
      </c>
      <c r="B30" s="6" t="s">
        <v>676</v>
      </c>
      <c r="C30" s="5">
        <v>2018</v>
      </c>
      <c r="D30" s="53">
        <v>26814</v>
      </c>
      <c r="E30" s="54"/>
    </row>
    <row r="31" spans="1:5" s="7" customFormat="1" x14ac:dyDescent="0.2">
      <c r="A31" s="5">
        <v>26</v>
      </c>
      <c r="B31" s="6" t="s">
        <v>677</v>
      </c>
      <c r="C31" s="5">
        <v>2018</v>
      </c>
      <c r="D31" s="53">
        <v>3075</v>
      </c>
      <c r="E31" s="54"/>
    </row>
    <row r="32" spans="1:5" s="7" customFormat="1" x14ac:dyDescent="0.2">
      <c r="A32" s="5">
        <v>27</v>
      </c>
      <c r="B32" s="6" t="s">
        <v>678</v>
      </c>
      <c r="C32" s="5">
        <v>2019</v>
      </c>
      <c r="D32" s="53">
        <v>4674</v>
      </c>
      <c r="E32" s="54"/>
    </row>
    <row r="33" spans="1:5" s="7" customFormat="1" x14ac:dyDescent="0.2">
      <c r="A33" s="5">
        <v>28</v>
      </c>
      <c r="B33" s="6" t="s">
        <v>679</v>
      </c>
      <c r="C33" s="5">
        <v>2019</v>
      </c>
      <c r="D33" s="53">
        <v>749</v>
      </c>
      <c r="E33" s="54"/>
    </row>
    <row r="34" spans="1:5" s="7" customFormat="1" x14ac:dyDescent="0.2">
      <c r="A34" s="5">
        <v>29</v>
      </c>
      <c r="B34" s="6" t="s">
        <v>680</v>
      </c>
      <c r="C34" s="5">
        <v>2019</v>
      </c>
      <c r="D34" s="53">
        <v>2460</v>
      </c>
      <c r="E34" s="54"/>
    </row>
    <row r="35" spans="1:5" s="7" customFormat="1" x14ac:dyDescent="0.2">
      <c r="A35" s="5">
        <v>30</v>
      </c>
      <c r="B35" s="6" t="s">
        <v>681</v>
      </c>
      <c r="C35" s="5">
        <v>2019</v>
      </c>
      <c r="D35" s="53">
        <v>349</v>
      </c>
      <c r="E35" s="54"/>
    </row>
    <row r="36" spans="1:5" s="7" customFormat="1" x14ac:dyDescent="0.2">
      <c r="A36" s="5">
        <v>31</v>
      </c>
      <c r="B36" s="6" t="s">
        <v>682</v>
      </c>
      <c r="C36" s="5">
        <v>2019</v>
      </c>
      <c r="D36" s="53">
        <v>20995</v>
      </c>
      <c r="E36" s="54"/>
    </row>
    <row r="37" spans="1:5" s="7" customFormat="1" x14ac:dyDescent="0.2">
      <c r="A37" s="5">
        <v>32</v>
      </c>
      <c r="B37" s="6" t="s">
        <v>683</v>
      </c>
      <c r="C37" s="5">
        <v>2019</v>
      </c>
      <c r="D37" s="53">
        <v>3451.38</v>
      </c>
      <c r="E37" s="54"/>
    </row>
    <row r="38" spans="1:5" s="7" customFormat="1" x14ac:dyDescent="0.2">
      <c r="A38" s="5">
        <v>33</v>
      </c>
      <c r="B38" s="6" t="s">
        <v>684</v>
      </c>
      <c r="C38" s="5">
        <v>2019</v>
      </c>
      <c r="D38" s="53">
        <v>4800</v>
      </c>
      <c r="E38" s="54"/>
    </row>
    <row r="39" spans="1:5" s="7" customFormat="1" x14ac:dyDescent="0.2">
      <c r="A39" s="5">
        <v>34</v>
      </c>
      <c r="B39" s="6" t="s">
        <v>685</v>
      </c>
      <c r="C39" s="5">
        <v>2019</v>
      </c>
      <c r="D39" s="53">
        <v>1319</v>
      </c>
      <c r="E39" s="54"/>
    </row>
    <row r="40" spans="1:5" s="7" customFormat="1" x14ac:dyDescent="0.2">
      <c r="A40" s="5">
        <v>35</v>
      </c>
      <c r="B40" s="6" t="s">
        <v>686</v>
      </c>
      <c r="C40" s="5">
        <v>2019</v>
      </c>
      <c r="D40" s="53">
        <v>1399</v>
      </c>
      <c r="E40" s="54"/>
    </row>
    <row r="41" spans="1:5" s="7" customFormat="1" x14ac:dyDescent="0.2">
      <c r="A41" s="5">
        <v>36</v>
      </c>
      <c r="B41" s="6" t="s">
        <v>687</v>
      </c>
      <c r="C41" s="5">
        <v>2019</v>
      </c>
      <c r="D41" s="53">
        <v>1299</v>
      </c>
      <c r="E41" s="54"/>
    </row>
    <row r="42" spans="1:5" s="7" customFormat="1" x14ac:dyDescent="0.2">
      <c r="A42" s="5">
        <v>37</v>
      </c>
      <c r="B42" s="6" t="s">
        <v>688</v>
      </c>
      <c r="C42" s="5">
        <v>2019</v>
      </c>
      <c r="D42" s="53">
        <v>1040.58</v>
      </c>
      <c r="E42" s="54"/>
    </row>
    <row r="43" spans="1:5" s="7" customFormat="1" x14ac:dyDescent="0.2">
      <c r="A43" s="5">
        <v>38</v>
      </c>
      <c r="B43" s="6" t="s">
        <v>680</v>
      </c>
      <c r="C43" s="5">
        <v>2020</v>
      </c>
      <c r="D43" s="53">
        <v>806.55</v>
      </c>
      <c r="E43" s="54"/>
    </row>
    <row r="44" spans="1:5" s="7" customFormat="1" x14ac:dyDescent="0.2">
      <c r="A44" s="5">
        <v>39</v>
      </c>
      <c r="B44" s="6" t="s">
        <v>689</v>
      </c>
      <c r="C44" s="5">
        <v>2020</v>
      </c>
      <c r="D44" s="53">
        <v>3570</v>
      </c>
      <c r="E44" s="54"/>
    </row>
    <row r="45" spans="1:5" s="48" customFormat="1" x14ac:dyDescent="0.2">
      <c r="A45" s="263" t="s">
        <v>0</v>
      </c>
      <c r="B45" s="263"/>
      <c r="C45" s="263"/>
      <c r="D45" s="73">
        <f>SUM(D6:D44)</f>
        <v>312069.36</v>
      </c>
      <c r="E45" s="47"/>
    </row>
    <row r="46" spans="1:5" ht="13.5" customHeight="1" x14ac:dyDescent="0.2">
      <c r="A46" s="271" t="s">
        <v>32</v>
      </c>
      <c r="B46" s="271"/>
      <c r="C46" s="271"/>
      <c r="D46" s="271"/>
    </row>
    <row r="47" spans="1:5" s="7" customFormat="1" ht="13.5" customHeight="1" x14ac:dyDescent="0.2">
      <c r="A47" s="8">
        <v>1</v>
      </c>
      <c r="B47" s="121" t="s">
        <v>219</v>
      </c>
      <c r="C47" s="122">
        <v>2017</v>
      </c>
      <c r="D47" s="135">
        <v>849.99</v>
      </c>
      <c r="E47" s="54"/>
    </row>
    <row r="48" spans="1:5" s="7" customFormat="1" ht="13.5" customHeight="1" x14ac:dyDescent="0.2">
      <c r="A48" s="8">
        <v>2</v>
      </c>
      <c r="B48" s="121" t="s">
        <v>275</v>
      </c>
      <c r="C48" s="122">
        <v>2018</v>
      </c>
      <c r="D48" s="135">
        <v>849.99</v>
      </c>
      <c r="E48" s="54"/>
    </row>
    <row r="49" spans="1:5" s="7" customFormat="1" ht="13.5" customHeight="1" x14ac:dyDescent="0.2">
      <c r="A49" s="8">
        <v>3</v>
      </c>
      <c r="B49" s="121" t="s">
        <v>276</v>
      </c>
      <c r="C49" s="122">
        <v>2018</v>
      </c>
      <c r="D49" s="135">
        <v>3399</v>
      </c>
      <c r="E49" s="54"/>
    </row>
    <row r="50" spans="1:5" s="7" customFormat="1" ht="13.5" customHeight="1" x14ac:dyDescent="0.2">
      <c r="A50" s="8">
        <v>4</v>
      </c>
      <c r="B50" s="121" t="s">
        <v>276</v>
      </c>
      <c r="C50" s="122">
        <v>2018</v>
      </c>
      <c r="D50" s="135">
        <v>3399</v>
      </c>
      <c r="E50" s="54"/>
    </row>
    <row r="51" spans="1:5" s="7" customFormat="1" ht="13.5" customHeight="1" x14ac:dyDescent="0.2">
      <c r="A51" s="8">
        <v>5</v>
      </c>
      <c r="B51" s="121" t="s">
        <v>219</v>
      </c>
      <c r="C51" s="122">
        <v>2019</v>
      </c>
      <c r="D51" s="135">
        <v>1079</v>
      </c>
      <c r="E51" s="54"/>
    </row>
    <row r="52" spans="1:5" s="7" customFormat="1" ht="13.5" customHeight="1" x14ac:dyDescent="0.2">
      <c r="A52" s="8">
        <v>6</v>
      </c>
      <c r="B52" s="121" t="s">
        <v>391</v>
      </c>
      <c r="C52" s="122">
        <v>2019</v>
      </c>
      <c r="D52" s="135">
        <v>3098.8</v>
      </c>
      <c r="E52" s="54"/>
    </row>
    <row r="53" spans="1:5" s="7" customFormat="1" ht="13.5" customHeight="1" x14ac:dyDescent="0.2">
      <c r="A53" s="8">
        <v>7</v>
      </c>
      <c r="B53" s="121" t="s">
        <v>391</v>
      </c>
      <c r="C53" s="122">
        <v>2019</v>
      </c>
      <c r="D53" s="135">
        <v>2899</v>
      </c>
      <c r="E53" s="54"/>
    </row>
    <row r="54" spans="1:5" s="7" customFormat="1" ht="13.5" customHeight="1" x14ac:dyDescent="0.2">
      <c r="A54" s="8">
        <v>8</v>
      </c>
      <c r="B54" s="121" t="s">
        <v>391</v>
      </c>
      <c r="C54" s="122">
        <v>2019</v>
      </c>
      <c r="D54" s="135">
        <v>2899</v>
      </c>
      <c r="E54" s="54"/>
    </row>
    <row r="55" spans="1:5" s="7" customFormat="1" ht="13.5" customHeight="1" x14ac:dyDescent="0.2">
      <c r="A55" s="8">
        <v>9</v>
      </c>
      <c r="B55" s="121" t="s">
        <v>392</v>
      </c>
      <c r="C55" s="122">
        <v>2020</v>
      </c>
      <c r="D55" s="135">
        <v>3638.9</v>
      </c>
      <c r="E55" s="54"/>
    </row>
    <row r="56" spans="1:5" s="48" customFormat="1" ht="13.5" customHeight="1" x14ac:dyDescent="0.2">
      <c r="A56" s="263" t="s">
        <v>0</v>
      </c>
      <c r="B56" s="263"/>
      <c r="C56" s="263"/>
      <c r="D56" s="73">
        <f>SUM(D47:D55)</f>
        <v>22112.68</v>
      </c>
      <c r="E56" s="47"/>
    </row>
    <row r="57" spans="1:5" s="7" customFormat="1" ht="13.5" customHeight="1" x14ac:dyDescent="0.2">
      <c r="A57" s="271" t="s">
        <v>292</v>
      </c>
      <c r="B57" s="271"/>
      <c r="C57" s="271"/>
      <c r="D57" s="271"/>
      <c r="E57" s="54"/>
    </row>
    <row r="58" spans="1:5" s="7" customFormat="1" x14ac:dyDescent="0.2">
      <c r="A58" s="5">
        <v>1</v>
      </c>
      <c r="B58" s="134" t="s">
        <v>137</v>
      </c>
      <c r="C58" s="133">
        <v>2016</v>
      </c>
      <c r="D58" s="215">
        <v>3939</v>
      </c>
      <c r="E58" s="54"/>
    </row>
    <row r="59" spans="1:5" s="7" customFormat="1" x14ac:dyDescent="0.2">
      <c r="A59" s="5">
        <v>2</v>
      </c>
      <c r="B59" s="134" t="s">
        <v>137</v>
      </c>
      <c r="C59" s="133">
        <v>2016</v>
      </c>
      <c r="D59" s="215">
        <v>2499</v>
      </c>
      <c r="E59" s="54"/>
    </row>
    <row r="60" spans="1:5" s="7" customFormat="1" x14ac:dyDescent="0.2">
      <c r="A60" s="5">
        <v>3</v>
      </c>
      <c r="B60" s="134" t="s">
        <v>138</v>
      </c>
      <c r="C60" s="133">
        <v>2016</v>
      </c>
      <c r="D60" s="215">
        <v>869</v>
      </c>
    </row>
    <row r="61" spans="1:5" s="7" customFormat="1" x14ac:dyDescent="0.2">
      <c r="A61" s="5">
        <v>4</v>
      </c>
      <c r="B61" s="134" t="s">
        <v>278</v>
      </c>
      <c r="C61" s="133">
        <v>2017</v>
      </c>
      <c r="D61" s="215">
        <v>898.99</v>
      </c>
    </row>
    <row r="62" spans="1:5" s="7" customFormat="1" x14ac:dyDescent="0.2">
      <c r="A62" s="5">
        <v>5</v>
      </c>
      <c r="B62" s="134" t="s">
        <v>137</v>
      </c>
      <c r="C62" s="133">
        <v>2018</v>
      </c>
      <c r="D62" s="215">
        <v>3299.99</v>
      </c>
    </row>
    <row r="63" spans="1:5" s="7" customFormat="1" x14ac:dyDescent="0.2">
      <c r="A63" s="5">
        <v>6</v>
      </c>
      <c r="B63" s="134" t="s">
        <v>303</v>
      </c>
      <c r="C63" s="133">
        <v>2018</v>
      </c>
      <c r="D63" s="215">
        <v>699.99</v>
      </c>
    </row>
    <row r="64" spans="1:5" s="7" customFormat="1" x14ac:dyDescent="0.2">
      <c r="A64" s="5">
        <v>7</v>
      </c>
      <c r="B64" s="134" t="s">
        <v>399</v>
      </c>
      <c r="C64" s="133">
        <v>2019</v>
      </c>
      <c r="D64" s="215">
        <v>7298.99</v>
      </c>
    </row>
    <row r="65" spans="1:4" s="7" customFormat="1" x14ac:dyDescent="0.2">
      <c r="A65" s="5">
        <v>8</v>
      </c>
      <c r="B65" s="134" t="s">
        <v>400</v>
      </c>
      <c r="C65" s="133">
        <v>2020</v>
      </c>
      <c r="D65" s="215">
        <v>3259.5</v>
      </c>
    </row>
    <row r="66" spans="1:4" s="7" customFormat="1" x14ac:dyDescent="0.2">
      <c r="A66" s="263" t="s">
        <v>0</v>
      </c>
      <c r="B66" s="263"/>
      <c r="C66" s="263"/>
      <c r="D66" s="73">
        <f>SUM(D58:D65)</f>
        <v>22764.46</v>
      </c>
    </row>
    <row r="67" spans="1:4" s="7" customFormat="1" x14ac:dyDescent="0.2">
      <c r="A67" s="271" t="s">
        <v>293</v>
      </c>
      <c r="B67" s="271"/>
      <c r="C67" s="271"/>
      <c r="D67" s="271"/>
    </row>
    <row r="68" spans="1:4" s="7" customFormat="1" x14ac:dyDescent="0.2">
      <c r="A68" s="39">
        <v>1</v>
      </c>
      <c r="B68" s="138" t="s">
        <v>309</v>
      </c>
      <c r="C68" s="177">
        <v>2019</v>
      </c>
      <c r="D68" s="200">
        <v>4098</v>
      </c>
    </row>
    <row r="69" spans="1:4" s="7" customFormat="1" x14ac:dyDescent="0.2">
      <c r="A69" s="39">
        <v>2</v>
      </c>
      <c r="B69" s="138" t="s">
        <v>310</v>
      </c>
      <c r="C69" s="177">
        <v>2019</v>
      </c>
      <c r="D69" s="200">
        <v>1049</v>
      </c>
    </row>
    <row r="70" spans="1:4" s="7" customFormat="1" x14ac:dyDescent="0.2">
      <c r="A70" s="39">
        <v>3</v>
      </c>
      <c r="B70" s="138" t="s">
        <v>401</v>
      </c>
      <c r="C70" s="177">
        <v>2019</v>
      </c>
      <c r="D70" s="200">
        <v>4099</v>
      </c>
    </row>
    <row r="71" spans="1:4" s="7" customFormat="1" x14ac:dyDescent="0.2">
      <c r="A71" s="39">
        <v>4</v>
      </c>
      <c r="B71" s="138" t="s">
        <v>402</v>
      </c>
      <c r="C71" s="177">
        <v>2019</v>
      </c>
      <c r="D71" s="200">
        <v>2999</v>
      </c>
    </row>
    <row r="72" spans="1:4" s="7" customFormat="1" x14ac:dyDescent="0.2">
      <c r="A72" s="39">
        <v>5</v>
      </c>
      <c r="B72" s="138" t="s">
        <v>403</v>
      </c>
      <c r="C72" s="177">
        <v>2020</v>
      </c>
      <c r="D72" s="200">
        <v>1476</v>
      </c>
    </row>
    <row r="73" spans="1:4" s="7" customFormat="1" x14ac:dyDescent="0.2">
      <c r="A73" s="39">
        <v>6</v>
      </c>
      <c r="B73" s="137" t="s">
        <v>404</v>
      </c>
      <c r="C73" s="174">
        <v>2020</v>
      </c>
      <c r="D73" s="165">
        <v>4920</v>
      </c>
    </row>
    <row r="74" spans="1:4" s="7" customFormat="1" x14ac:dyDescent="0.2">
      <c r="A74" s="39">
        <v>7</v>
      </c>
      <c r="B74" s="137" t="s">
        <v>405</v>
      </c>
      <c r="C74" s="174">
        <v>2020</v>
      </c>
      <c r="D74" s="165">
        <v>3185.7</v>
      </c>
    </row>
    <row r="75" spans="1:4" s="7" customFormat="1" x14ac:dyDescent="0.2">
      <c r="A75" s="39">
        <v>8</v>
      </c>
      <c r="B75" s="137" t="s">
        <v>406</v>
      </c>
      <c r="C75" s="174">
        <v>2018</v>
      </c>
      <c r="D75" s="165">
        <v>5950</v>
      </c>
    </row>
    <row r="76" spans="1:4" s="7" customFormat="1" x14ac:dyDescent="0.2">
      <c r="A76" s="263" t="s">
        <v>0</v>
      </c>
      <c r="B76" s="263"/>
      <c r="C76" s="263"/>
      <c r="D76" s="73">
        <f>SUM(D68:D75)</f>
        <v>27776.7</v>
      </c>
    </row>
    <row r="77" spans="1:4" x14ac:dyDescent="0.2">
      <c r="A77" s="271" t="s">
        <v>294</v>
      </c>
      <c r="B77" s="271"/>
      <c r="C77" s="271"/>
      <c r="D77" s="271"/>
    </row>
    <row r="78" spans="1:4" s="7" customFormat="1" x14ac:dyDescent="0.2">
      <c r="A78" s="5">
        <v>1</v>
      </c>
      <c r="B78" s="59" t="s">
        <v>150</v>
      </c>
      <c r="C78" s="153">
        <v>2016</v>
      </c>
      <c r="D78" s="112">
        <v>2894</v>
      </c>
    </row>
    <row r="79" spans="1:4" s="7" customFormat="1" x14ac:dyDescent="0.2">
      <c r="A79" s="5">
        <v>2</v>
      </c>
      <c r="B79" s="59" t="s">
        <v>312</v>
      </c>
      <c r="C79" s="153">
        <v>2018</v>
      </c>
      <c r="D79" s="112">
        <v>7019.1</v>
      </c>
    </row>
    <row r="80" spans="1:4" s="7" customFormat="1" x14ac:dyDescent="0.2">
      <c r="A80" s="5">
        <v>3</v>
      </c>
      <c r="B80" s="59" t="s">
        <v>313</v>
      </c>
      <c r="C80" s="153">
        <v>2019</v>
      </c>
      <c r="D80" s="112">
        <v>3200</v>
      </c>
    </row>
    <row r="81" spans="1:5" s="7" customFormat="1" x14ac:dyDescent="0.2">
      <c r="A81" s="5">
        <v>4</v>
      </c>
      <c r="B81" s="59" t="s">
        <v>411</v>
      </c>
      <c r="C81" s="153">
        <v>2019</v>
      </c>
      <c r="D81" s="112">
        <v>1150.05</v>
      </c>
    </row>
    <row r="82" spans="1:5" s="7" customFormat="1" x14ac:dyDescent="0.2">
      <c r="A82" s="5">
        <v>5</v>
      </c>
      <c r="B82" s="59" t="s">
        <v>412</v>
      </c>
      <c r="C82" s="153">
        <v>2019</v>
      </c>
      <c r="D82" s="112">
        <v>5700</v>
      </c>
    </row>
    <row r="83" spans="1:5" s="7" customFormat="1" x14ac:dyDescent="0.2">
      <c r="A83" s="5">
        <v>6</v>
      </c>
      <c r="B83" s="59" t="s">
        <v>413</v>
      </c>
      <c r="C83" s="153">
        <v>2019</v>
      </c>
      <c r="D83" s="112">
        <v>6950</v>
      </c>
    </row>
    <row r="84" spans="1:5" s="7" customFormat="1" x14ac:dyDescent="0.2">
      <c r="A84" s="5">
        <v>7</v>
      </c>
      <c r="B84" s="59" t="s">
        <v>414</v>
      </c>
      <c r="C84" s="153">
        <v>2019</v>
      </c>
      <c r="D84" s="112">
        <v>2200</v>
      </c>
    </row>
    <row r="85" spans="1:5" s="7" customFormat="1" x14ac:dyDescent="0.2">
      <c r="A85" s="5">
        <v>8</v>
      </c>
      <c r="B85" s="59" t="s">
        <v>415</v>
      </c>
      <c r="C85" s="153">
        <v>2019</v>
      </c>
      <c r="D85" s="112">
        <v>1992.6</v>
      </c>
    </row>
    <row r="86" spans="1:5" s="7" customFormat="1" x14ac:dyDescent="0.2">
      <c r="A86" s="5">
        <v>9</v>
      </c>
      <c r="B86" s="59" t="s">
        <v>416</v>
      </c>
      <c r="C86" s="153">
        <v>2019</v>
      </c>
      <c r="D86" s="112">
        <v>11070</v>
      </c>
    </row>
    <row r="87" spans="1:5" s="7" customFormat="1" x14ac:dyDescent="0.2">
      <c r="A87" s="5">
        <v>10</v>
      </c>
      <c r="B87" s="59" t="s">
        <v>417</v>
      </c>
      <c r="C87" s="153">
        <v>2019</v>
      </c>
      <c r="D87" s="112">
        <v>3542.4</v>
      </c>
    </row>
    <row r="88" spans="1:5" s="7" customFormat="1" x14ac:dyDescent="0.2">
      <c r="A88" s="5">
        <v>11</v>
      </c>
      <c r="B88" s="59" t="s">
        <v>418</v>
      </c>
      <c r="C88" s="153">
        <v>2019</v>
      </c>
      <c r="D88" s="112">
        <v>246</v>
      </c>
    </row>
    <row r="89" spans="1:5" s="7" customFormat="1" x14ac:dyDescent="0.2">
      <c r="A89" s="5">
        <v>12</v>
      </c>
      <c r="B89" s="59" t="s">
        <v>419</v>
      </c>
      <c r="C89" s="153">
        <v>2019</v>
      </c>
      <c r="D89" s="112">
        <v>123</v>
      </c>
    </row>
    <row r="90" spans="1:5" s="7" customFormat="1" x14ac:dyDescent="0.2">
      <c r="A90" s="5">
        <v>13</v>
      </c>
      <c r="B90" s="59" t="s">
        <v>420</v>
      </c>
      <c r="C90" s="153">
        <v>2019</v>
      </c>
      <c r="D90" s="112">
        <v>3997.5</v>
      </c>
    </row>
    <row r="91" spans="1:5" s="7" customFormat="1" x14ac:dyDescent="0.2">
      <c r="A91" s="5">
        <v>14</v>
      </c>
      <c r="B91" s="59" t="s">
        <v>421</v>
      </c>
      <c r="C91" s="153">
        <v>2020</v>
      </c>
      <c r="D91" s="112">
        <v>800</v>
      </c>
    </row>
    <row r="92" spans="1:5" s="7" customFormat="1" x14ac:dyDescent="0.2">
      <c r="A92" s="5">
        <v>15</v>
      </c>
      <c r="B92" s="59" t="s">
        <v>422</v>
      </c>
      <c r="C92" s="153">
        <v>2020</v>
      </c>
      <c r="D92" s="112">
        <v>2300</v>
      </c>
    </row>
    <row r="93" spans="1:5" s="46" customFormat="1" x14ac:dyDescent="0.2">
      <c r="A93" s="263" t="s">
        <v>0</v>
      </c>
      <c r="B93" s="263"/>
      <c r="C93" s="263"/>
      <c r="D93" s="73">
        <f>SUM(D78:D92)</f>
        <v>53184.65</v>
      </c>
      <c r="E93" s="45"/>
    </row>
    <row r="94" spans="1:5" s="7" customFormat="1" x14ac:dyDescent="0.2">
      <c r="A94" s="271" t="s">
        <v>295</v>
      </c>
      <c r="B94" s="271"/>
      <c r="C94" s="271"/>
      <c r="D94" s="271"/>
      <c r="E94" s="54"/>
    </row>
    <row r="95" spans="1:5" s="7" customFormat="1" x14ac:dyDescent="0.2">
      <c r="A95" s="5">
        <v>1</v>
      </c>
      <c r="B95" s="140" t="s">
        <v>165</v>
      </c>
      <c r="C95" s="170">
        <v>2016</v>
      </c>
      <c r="D95" s="172">
        <v>6966.5</v>
      </c>
    </row>
    <row r="96" spans="1:5" s="7" customFormat="1" x14ac:dyDescent="0.2">
      <c r="A96" s="5">
        <v>2</v>
      </c>
      <c r="B96" s="141" t="s">
        <v>166</v>
      </c>
      <c r="C96" s="174">
        <v>2016</v>
      </c>
      <c r="D96" s="165">
        <v>150</v>
      </c>
    </row>
    <row r="97" spans="1:4" s="7" customFormat="1" x14ac:dyDescent="0.2">
      <c r="A97" s="5">
        <v>3</v>
      </c>
      <c r="B97" s="141" t="s">
        <v>166</v>
      </c>
      <c r="C97" s="174">
        <v>2016</v>
      </c>
      <c r="D97" s="165">
        <v>150</v>
      </c>
    </row>
    <row r="98" spans="1:4" s="7" customFormat="1" x14ac:dyDescent="0.2">
      <c r="A98" s="5">
        <v>4</v>
      </c>
      <c r="B98" s="141" t="s">
        <v>167</v>
      </c>
      <c r="C98" s="174">
        <v>2016</v>
      </c>
      <c r="D98" s="165">
        <v>155</v>
      </c>
    </row>
    <row r="99" spans="1:4" s="7" customFormat="1" x14ac:dyDescent="0.2">
      <c r="A99" s="5">
        <v>5</v>
      </c>
      <c r="B99" s="141" t="s">
        <v>167</v>
      </c>
      <c r="C99" s="174">
        <v>2016</v>
      </c>
      <c r="D99" s="165">
        <v>155</v>
      </c>
    </row>
    <row r="100" spans="1:4" s="7" customFormat="1" ht="25.5" x14ac:dyDescent="0.2">
      <c r="A100" s="5">
        <v>6</v>
      </c>
      <c r="B100" s="141" t="s">
        <v>318</v>
      </c>
      <c r="C100" s="174">
        <v>2017</v>
      </c>
      <c r="D100" s="165">
        <v>8400</v>
      </c>
    </row>
    <row r="101" spans="1:4" s="7" customFormat="1" ht="25.5" x14ac:dyDescent="0.2">
      <c r="A101" s="5">
        <v>7</v>
      </c>
      <c r="B101" s="141" t="s">
        <v>318</v>
      </c>
      <c r="C101" s="174">
        <v>2017</v>
      </c>
      <c r="D101" s="165">
        <v>8400</v>
      </c>
    </row>
    <row r="102" spans="1:4" s="7" customFormat="1" x14ac:dyDescent="0.2">
      <c r="A102" s="5">
        <v>8</v>
      </c>
      <c r="B102" s="141" t="s">
        <v>319</v>
      </c>
      <c r="C102" s="174">
        <v>2018</v>
      </c>
      <c r="D102" s="165">
        <v>319</v>
      </c>
    </row>
    <row r="103" spans="1:4" s="7" customFormat="1" x14ac:dyDescent="0.2">
      <c r="A103" s="5">
        <v>9</v>
      </c>
      <c r="B103" s="141" t="s">
        <v>320</v>
      </c>
      <c r="C103" s="174">
        <v>2018</v>
      </c>
      <c r="D103" s="165">
        <v>279</v>
      </c>
    </row>
    <row r="104" spans="1:4" s="7" customFormat="1" x14ac:dyDescent="0.2">
      <c r="A104" s="5">
        <v>10</v>
      </c>
      <c r="B104" s="141" t="s">
        <v>321</v>
      </c>
      <c r="C104" s="174">
        <v>2018</v>
      </c>
      <c r="D104" s="165">
        <v>449</v>
      </c>
    </row>
    <row r="105" spans="1:4" s="7" customFormat="1" x14ac:dyDescent="0.2">
      <c r="A105" s="5">
        <v>11</v>
      </c>
      <c r="B105" s="141" t="s">
        <v>322</v>
      </c>
      <c r="C105" s="174">
        <v>2018</v>
      </c>
      <c r="D105" s="165">
        <v>737.52</v>
      </c>
    </row>
    <row r="106" spans="1:4" s="7" customFormat="1" x14ac:dyDescent="0.2">
      <c r="A106" s="5">
        <v>12</v>
      </c>
      <c r="B106" s="141" t="s">
        <v>322</v>
      </c>
      <c r="C106" s="174">
        <v>2018</v>
      </c>
      <c r="D106" s="165">
        <v>737.52</v>
      </c>
    </row>
    <row r="107" spans="1:4" s="7" customFormat="1" x14ac:dyDescent="0.2">
      <c r="A107" s="5">
        <v>13</v>
      </c>
      <c r="B107" s="141" t="s">
        <v>323</v>
      </c>
      <c r="C107" s="174">
        <v>2018</v>
      </c>
      <c r="D107" s="165">
        <v>599.99</v>
      </c>
    </row>
    <row r="108" spans="1:4" s="7" customFormat="1" x14ac:dyDescent="0.2">
      <c r="A108" s="5">
        <v>14</v>
      </c>
      <c r="B108" s="141" t="s">
        <v>324</v>
      </c>
      <c r="C108" s="174">
        <v>2018</v>
      </c>
      <c r="D108" s="165">
        <v>2562</v>
      </c>
    </row>
    <row r="109" spans="1:4" s="7" customFormat="1" x14ac:dyDescent="0.2">
      <c r="A109" s="5">
        <v>15</v>
      </c>
      <c r="B109" s="141" t="s">
        <v>325</v>
      </c>
      <c r="C109" s="174">
        <v>2018</v>
      </c>
      <c r="D109" s="165">
        <v>1854.4</v>
      </c>
    </row>
    <row r="110" spans="1:4" s="7" customFormat="1" x14ac:dyDescent="0.2">
      <c r="A110" s="5">
        <v>16</v>
      </c>
      <c r="B110" s="141" t="s">
        <v>326</v>
      </c>
      <c r="C110" s="174">
        <v>2018</v>
      </c>
      <c r="D110" s="165">
        <v>898</v>
      </c>
    </row>
    <row r="111" spans="1:4" s="7" customFormat="1" x14ac:dyDescent="0.2">
      <c r="A111" s="5">
        <v>17</v>
      </c>
      <c r="B111" s="141" t="s">
        <v>327</v>
      </c>
      <c r="C111" s="174">
        <v>2019</v>
      </c>
      <c r="D111" s="165">
        <v>1466.66</v>
      </c>
    </row>
    <row r="112" spans="1:4" s="7" customFormat="1" x14ac:dyDescent="0.2">
      <c r="A112" s="5">
        <v>18</v>
      </c>
      <c r="B112" s="141" t="s">
        <v>427</v>
      </c>
      <c r="C112" s="174">
        <v>2020</v>
      </c>
      <c r="D112" s="165">
        <v>6950</v>
      </c>
    </row>
    <row r="113" spans="1:6" s="7" customFormat="1" x14ac:dyDescent="0.2">
      <c r="A113" s="5">
        <v>19</v>
      </c>
      <c r="B113" s="141" t="s">
        <v>428</v>
      </c>
      <c r="C113" s="174">
        <v>2020</v>
      </c>
      <c r="D113" s="165">
        <v>2200</v>
      </c>
    </row>
    <row r="114" spans="1:6" s="7" customFormat="1" x14ac:dyDescent="0.2">
      <c r="A114" s="5">
        <v>20</v>
      </c>
      <c r="B114" s="141" t="s">
        <v>429</v>
      </c>
      <c r="C114" s="174">
        <v>2020</v>
      </c>
      <c r="D114" s="165">
        <v>1992.6</v>
      </c>
    </row>
    <row r="115" spans="1:6" s="7" customFormat="1" x14ac:dyDescent="0.2">
      <c r="A115" s="5">
        <v>21</v>
      </c>
      <c r="B115" s="141" t="s">
        <v>430</v>
      </c>
      <c r="C115" s="174">
        <v>2020</v>
      </c>
      <c r="D115" s="165">
        <v>11070</v>
      </c>
    </row>
    <row r="116" spans="1:6" s="7" customFormat="1" ht="25.5" x14ac:dyDescent="0.2">
      <c r="A116" s="5">
        <v>22</v>
      </c>
      <c r="B116" s="141" t="s">
        <v>431</v>
      </c>
      <c r="C116" s="174">
        <v>2020</v>
      </c>
      <c r="D116" s="165">
        <v>3542.4</v>
      </c>
    </row>
    <row r="117" spans="1:6" s="7" customFormat="1" x14ac:dyDescent="0.2">
      <c r="A117" s="5">
        <v>23</v>
      </c>
      <c r="B117" s="141" t="s">
        <v>432</v>
      </c>
      <c r="C117" s="174">
        <v>2020</v>
      </c>
      <c r="D117" s="165">
        <v>5700</v>
      </c>
    </row>
    <row r="118" spans="1:6" s="7" customFormat="1" ht="25.5" x14ac:dyDescent="0.2">
      <c r="A118" s="5">
        <v>24</v>
      </c>
      <c r="B118" s="141" t="s">
        <v>433</v>
      </c>
      <c r="C118" s="174">
        <v>2020</v>
      </c>
      <c r="D118" s="165">
        <v>246</v>
      </c>
    </row>
    <row r="119" spans="1:6" s="7" customFormat="1" x14ac:dyDescent="0.2">
      <c r="A119" s="5">
        <v>25</v>
      </c>
      <c r="B119" s="141" t="s">
        <v>434</v>
      </c>
      <c r="C119" s="174">
        <v>2020</v>
      </c>
      <c r="D119" s="165">
        <v>123</v>
      </c>
    </row>
    <row r="120" spans="1:6" s="7" customFormat="1" x14ac:dyDescent="0.2">
      <c r="A120" s="5">
        <v>26</v>
      </c>
      <c r="B120" s="141" t="s">
        <v>435</v>
      </c>
      <c r="C120" s="174">
        <v>2020</v>
      </c>
      <c r="D120" s="165">
        <v>3997.5</v>
      </c>
    </row>
    <row r="121" spans="1:6" s="7" customFormat="1" ht="25.5" x14ac:dyDescent="0.2">
      <c r="A121" s="5">
        <v>27</v>
      </c>
      <c r="B121" s="141" t="s">
        <v>436</v>
      </c>
      <c r="C121" s="174">
        <v>2020</v>
      </c>
      <c r="D121" s="165">
        <v>1150.05</v>
      </c>
    </row>
    <row r="122" spans="1:6" s="48" customFormat="1" ht="12.75" customHeight="1" x14ac:dyDescent="0.2">
      <c r="A122" s="263" t="s">
        <v>0</v>
      </c>
      <c r="B122" s="263"/>
      <c r="C122" s="263"/>
      <c r="D122" s="73">
        <f>SUM(D95:D121)</f>
        <v>71251.140000000014</v>
      </c>
      <c r="E122" s="47"/>
      <c r="F122" s="46"/>
    </row>
    <row r="123" spans="1:6" s="7" customFormat="1" x14ac:dyDescent="0.2">
      <c r="A123" s="271" t="s">
        <v>296</v>
      </c>
      <c r="B123" s="271"/>
      <c r="C123" s="271"/>
      <c r="D123" s="271"/>
      <c r="E123" s="54"/>
      <c r="F123" s="10"/>
    </row>
    <row r="124" spans="1:6" x14ac:dyDescent="0.2">
      <c r="A124" s="5">
        <v>1</v>
      </c>
      <c r="B124" s="144" t="s">
        <v>181</v>
      </c>
      <c r="C124" s="170">
        <v>2016</v>
      </c>
      <c r="D124" s="172">
        <v>379</v>
      </c>
    </row>
    <row r="125" spans="1:6" x14ac:dyDescent="0.2">
      <c r="A125" s="5">
        <v>2</v>
      </c>
      <c r="B125" s="146" t="s">
        <v>182</v>
      </c>
      <c r="C125" s="174">
        <v>2016</v>
      </c>
      <c r="D125" s="165">
        <v>349.22</v>
      </c>
    </row>
    <row r="126" spans="1:6" x14ac:dyDescent="0.2">
      <c r="A126" s="5">
        <v>3</v>
      </c>
      <c r="B126" s="146" t="s">
        <v>183</v>
      </c>
      <c r="C126" s="174">
        <v>2016</v>
      </c>
      <c r="D126" s="165">
        <v>1045.5</v>
      </c>
    </row>
    <row r="127" spans="1:6" x14ac:dyDescent="0.2">
      <c r="A127" s="5">
        <v>4</v>
      </c>
      <c r="B127" s="146" t="s">
        <v>184</v>
      </c>
      <c r="C127" s="174">
        <v>2017</v>
      </c>
      <c r="D127" s="165">
        <v>369</v>
      </c>
    </row>
    <row r="128" spans="1:6" x14ac:dyDescent="0.2">
      <c r="A128" s="5">
        <v>5</v>
      </c>
      <c r="B128" s="146" t="s">
        <v>185</v>
      </c>
      <c r="C128" s="174">
        <v>2017</v>
      </c>
      <c r="D128" s="165">
        <v>7090</v>
      </c>
    </row>
    <row r="129" spans="1:4" x14ac:dyDescent="0.2">
      <c r="A129" s="5">
        <v>6</v>
      </c>
      <c r="B129" s="146" t="s">
        <v>346</v>
      </c>
      <c r="C129" s="174">
        <v>2017</v>
      </c>
      <c r="D129" s="165">
        <v>430.5</v>
      </c>
    </row>
    <row r="130" spans="1:4" x14ac:dyDescent="0.2">
      <c r="A130" s="5">
        <v>7</v>
      </c>
      <c r="B130" s="146" t="s">
        <v>347</v>
      </c>
      <c r="C130" s="174">
        <v>2018</v>
      </c>
      <c r="D130" s="165">
        <v>1326</v>
      </c>
    </row>
    <row r="131" spans="1:4" x14ac:dyDescent="0.2">
      <c r="A131" s="5">
        <v>8</v>
      </c>
      <c r="B131" s="146" t="s">
        <v>348</v>
      </c>
      <c r="C131" s="174">
        <v>2017</v>
      </c>
      <c r="D131" s="165">
        <v>7090</v>
      </c>
    </row>
    <row r="132" spans="1:4" x14ac:dyDescent="0.2">
      <c r="A132" s="5">
        <v>9</v>
      </c>
      <c r="B132" s="146" t="s">
        <v>349</v>
      </c>
      <c r="C132" s="174">
        <v>2018</v>
      </c>
      <c r="D132" s="165">
        <v>9490</v>
      </c>
    </row>
    <row r="133" spans="1:4" x14ac:dyDescent="0.2">
      <c r="A133" s="5">
        <v>10</v>
      </c>
      <c r="B133" s="146" t="s">
        <v>350</v>
      </c>
      <c r="C133" s="174">
        <v>2018</v>
      </c>
      <c r="D133" s="165">
        <v>8750</v>
      </c>
    </row>
    <row r="134" spans="1:4" x14ac:dyDescent="0.2">
      <c r="A134" s="5">
        <v>11</v>
      </c>
      <c r="B134" s="146" t="s">
        <v>350</v>
      </c>
      <c r="C134" s="174">
        <v>2018</v>
      </c>
      <c r="D134" s="165">
        <v>8750</v>
      </c>
    </row>
    <row r="135" spans="1:4" x14ac:dyDescent="0.2">
      <c r="A135" s="5">
        <v>12</v>
      </c>
      <c r="B135" s="146" t="s">
        <v>351</v>
      </c>
      <c r="C135" s="174">
        <v>2017</v>
      </c>
      <c r="D135" s="165">
        <v>1250</v>
      </c>
    </row>
    <row r="136" spans="1:4" x14ac:dyDescent="0.2">
      <c r="A136" s="5">
        <v>13</v>
      </c>
      <c r="B136" s="146" t="s">
        <v>352</v>
      </c>
      <c r="C136" s="174">
        <v>2018</v>
      </c>
      <c r="D136" s="165">
        <v>4900</v>
      </c>
    </row>
    <row r="137" spans="1:4" x14ac:dyDescent="0.2">
      <c r="A137" s="5">
        <v>14</v>
      </c>
      <c r="B137" s="146" t="s">
        <v>353</v>
      </c>
      <c r="C137" s="174">
        <v>2019</v>
      </c>
      <c r="D137" s="165">
        <v>14999</v>
      </c>
    </row>
    <row r="138" spans="1:4" x14ac:dyDescent="0.2">
      <c r="A138" s="5">
        <v>15</v>
      </c>
      <c r="B138" s="148" t="s">
        <v>354</v>
      </c>
      <c r="C138" s="174">
        <v>2019</v>
      </c>
      <c r="D138" s="165">
        <v>499.9</v>
      </c>
    </row>
    <row r="139" spans="1:4" x14ac:dyDescent="0.2">
      <c r="A139" s="5">
        <v>16</v>
      </c>
      <c r="B139" s="148" t="s">
        <v>355</v>
      </c>
      <c r="C139" s="174">
        <v>2019</v>
      </c>
      <c r="D139" s="165">
        <v>299.89999999999998</v>
      </c>
    </row>
    <row r="140" spans="1:4" x14ac:dyDescent="0.2">
      <c r="A140" s="5">
        <v>17</v>
      </c>
      <c r="B140" s="146" t="s">
        <v>356</v>
      </c>
      <c r="C140" s="174">
        <v>2019</v>
      </c>
      <c r="D140" s="165">
        <v>1100</v>
      </c>
    </row>
    <row r="141" spans="1:4" x14ac:dyDescent="0.2">
      <c r="A141" s="5">
        <v>18</v>
      </c>
      <c r="B141" s="146" t="s">
        <v>357</v>
      </c>
      <c r="C141" s="174">
        <v>2019</v>
      </c>
      <c r="D141" s="165">
        <v>260</v>
      </c>
    </row>
    <row r="142" spans="1:4" x14ac:dyDescent="0.2">
      <c r="A142" s="5">
        <v>19</v>
      </c>
      <c r="B142" s="146" t="s">
        <v>358</v>
      </c>
      <c r="C142" s="174">
        <v>2019</v>
      </c>
      <c r="D142" s="165">
        <v>271.14999999999998</v>
      </c>
    </row>
    <row r="143" spans="1:4" x14ac:dyDescent="0.2">
      <c r="A143" s="5">
        <v>20</v>
      </c>
      <c r="B143" s="146" t="s">
        <v>359</v>
      </c>
      <c r="C143" s="174">
        <v>2019</v>
      </c>
      <c r="D143" s="165">
        <v>139</v>
      </c>
    </row>
    <row r="144" spans="1:4" x14ac:dyDescent="0.2">
      <c r="A144" s="5">
        <v>21</v>
      </c>
      <c r="B144" s="146" t="s">
        <v>360</v>
      </c>
      <c r="C144" s="174">
        <v>2019</v>
      </c>
      <c r="D144" s="165">
        <v>355</v>
      </c>
    </row>
    <row r="145" spans="1:5" x14ac:dyDescent="0.2">
      <c r="A145" s="5">
        <v>22</v>
      </c>
      <c r="B145" s="145" t="s">
        <v>361</v>
      </c>
      <c r="C145" s="174">
        <v>2019</v>
      </c>
      <c r="D145" s="216">
        <v>355</v>
      </c>
    </row>
    <row r="146" spans="1:5" x14ac:dyDescent="0.2">
      <c r="A146" s="5">
        <v>23</v>
      </c>
      <c r="B146" s="146" t="s">
        <v>362</v>
      </c>
      <c r="C146" s="174">
        <v>2019</v>
      </c>
      <c r="D146" s="165">
        <v>430.5</v>
      </c>
    </row>
    <row r="147" spans="1:5" x14ac:dyDescent="0.2">
      <c r="A147" s="5">
        <v>24</v>
      </c>
      <c r="B147" s="146" t="s">
        <v>219</v>
      </c>
      <c r="C147" s="147">
        <v>2019</v>
      </c>
      <c r="D147" s="165">
        <v>1000</v>
      </c>
    </row>
    <row r="148" spans="1:5" x14ac:dyDescent="0.2">
      <c r="A148" s="5">
        <v>25</v>
      </c>
      <c r="B148" s="146" t="s">
        <v>444</v>
      </c>
      <c r="C148" s="174">
        <v>2019</v>
      </c>
      <c r="D148" s="165">
        <v>6950</v>
      </c>
    </row>
    <row r="149" spans="1:5" x14ac:dyDescent="0.2">
      <c r="A149" s="5">
        <v>26</v>
      </c>
      <c r="B149" s="146" t="s">
        <v>445</v>
      </c>
      <c r="C149" s="174">
        <v>2019</v>
      </c>
      <c r="D149" s="165">
        <v>2200</v>
      </c>
    </row>
    <row r="150" spans="1:5" x14ac:dyDescent="0.2">
      <c r="A150" s="5">
        <v>27</v>
      </c>
      <c r="B150" s="146" t="s">
        <v>446</v>
      </c>
      <c r="C150" s="174">
        <v>2019</v>
      </c>
      <c r="D150" s="165">
        <v>1992.6</v>
      </c>
    </row>
    <row r="151" spans="1:5" x14ac:dyDescent="0.2">
      <c r="A151" s="5">
        <v>28</v>
      </c>
      <c r="B151" s="146" t="s">
        <v>447</v>
      </c>
      <c r="C151" s="174">
        <v>2019</v>
      </c>
      <c r="D151" s="165">
        <v>11070</v>
      </c>
    </row>
    <row r="152" spans="1:5" x14ac:dyDescent="0.2">
      <c r="A152" s="5">
        <v>29</v>
      </c>
      <c r="B152" s="146" t="s">
        <v>448</v>
      </c>
      <c r="C152" s="174">
        <v>2019</v>
      </c>
      <c r="D152" s="165">
        <v>3542.4</v>
      </c>
    </row>
    <row r="153" spans="1:5" x14ac:dyDescent="0.2">
      <c r="A153" s="5">
        <v>30</v>
      </c>
      <c r="B153" s="146" t="s">
        <v>449</v>
      </c>
      <c r="C153" s="174">
        <v>2019</v>
      </c>
      <c r="D153" s="165">
        <v>246</v>
      </c>
    </row>
    <row r="154" spans="1:5" x14ac:dyDescent="0.2">
      <c r="A154" s="5">
        <v>31</v>
      </c>
      <c r="B154" s="144" t="s">
        <v>450</v>
      </c>
      <c r="C154" s="174">
        <v>2019</v>
      </c>
      <c r="D154" s="165">
        <v>123</v>
      </c>
    </row>
    <row r="155" spans="1:5" x14ac:dyDescent="0.2">
      <c r="A155" s="5">
        <v>32</v>
      </c>
      <c r="B155" s="146" t="s">
        <v>451</v>
      </c>
      <c r="C155" s="174">
        <v>2019</v>
      </c>
      <c r="D155" s="165">
        <v>3997.5</v>
      </c>
    </row>
    <row r="156" spans="1:5" x14ac:dyDescent="0.2">
      <c r="A156" s="5">
        <v>33</v>
      </c>
      <c r="B156" s="146" t="s">
        <v>452</v>
      </c>
      <c r="C156" s="174">
        <v>2019</v>
      </c>
      <c r="D156" s="165">
        <v>1150.05</v>
      </c>
    </row>
    <row r="157" spans="1:5" x14ac:dyDescent="0.2">
      <c r="A157" s="5">
        <v>34</v>
      </c>
      <c r="B157" s="149" t="s">
        <v>453</v>
      </c>
      <c r="C157" s="174">
        <v>2019</v>
      </c>
      <c r="D157" s="217">
        <v>5700</v>
      </c>
    </row>
    <row r="158" spans="1:5" s="48" customFormat="1" x14ac:dyDescent="0.2">
      <c r="A158" s="263" t="s">
        <v>0</v>
      </c>
      <c r="B158" s="263"/>
      <c r="C158" s="263"/>
      <c r="D158" s="73">
        <f>SUM(D124:D157)</f>
        <v>107900.21999999999</v>
      </c>
      <c r="E158" s="47"/>
    </row>
    <row r="159" spans="1:5" s="7" customFormat="1" x14ac:dyDescent="0.2">
      <c r="A159" s="271" t="s">
        <v>297</v>
      </c>
      <c r="B159" s="271"/>
      <c r="C159" s="271"/>
      <c r="D159" s="271"/>
      <c r="E159" s="54"/>
    </row>
    <row r="160" spans="1:5" s="7" customFormat="1" x14ac:dyDescent="0.2">
      <c r="A160" s="5">
        <v>1</v>
      </c>
      <c r="B160" s="156" t="s">
        <v>205</v>
      </c>
      <c r="C160" s="257">
        <v>2016</v>
      </c>
      <c r="D160" s="218">
        <v>2160</v>
      </c>
      <c r="E160" s="54"/>
    </row>
    <row r="161" spans="1:5" s="7" customFormat="1" x14ac:dyDescent="0.2">
      <c r="A161" s="5">
        <v>2</v>
      </c>
      <c r="B161" s="156" t="s">
        <v>366</v>
      </c>
      <c r="C161" s="257">
        <v>2017</v>
      </c>
      <c r="D161" s="218">
        <v>3291</v>
      </c>
      <c r="E161" s="54"/>
    </row>
    <row r="162" spans="1:5" s="7" customFormat="1" x14ac:dyDescent="0.2">
      <c r="A162" s="5">
        <v>3</v>
      </c>
      <c r="B162" s="155" t="s">
        <v>367</v>
      </c>
      <c r="C162" s="174">
        <v>2017</v>
      </c>
      <c r="D162" s="165">
        <v>14980</v>
      </c>
      <c r="E162" s="54"/>
    </row>
    <row r="163" spans="1:5" s="7" customFormat="1" x14ac:dyDescent="0.2">
      <c r="A163" s="5">
        <v>4</v>
      </c>
      <c r="B163" s="156" t="s">
        <v>368</v>
      </c>
      <c r="C163" s="177">
        <v>2018</v>
      </c>
      <c r="D163" s="218">
        <v>230</v>
      </c>
      <c r="E163" s="54"/>
    </row>
    <row r="164" spans="1:5" s="7" customFormat="1" x14ac:dyDescent="0.2">
      <c r="A164" s="5">
        <v>5</v>
      </c>
      <c r="B164" s="156" t="s">
        <v>369</v>
      </c>
      <c r="C164" s="257">
        <v>2018</v>
      </c>
      <c r="D164" s="218">
        <v>450.18</v>
      </c>
      <c r="E164" s="54"/>
    </row>
    <row r="165" spans="1:5" s="7" customFormat="1" x14ac:dyDescent="0.2">
      <c r="A165" s="5">
        <v>6</v>
      </c>
      <c r="B165" s="156" t="s">
        <v>370</v>
      </c>
      <c r="C165" s="257">
        <v>2018</v>
      </c>
      <c r="D165" s="218">
        <v>4500</v>
      </c>
      <c r="E165" s="54"/>
    </row>
    <row r="166" spans="1:5" s="7" customFormat="1" x14ac:dyDescent="0.2">
      <c r="A166" s="5">
        <v>7</v>
      </c>
      <c r="B166" s="156" t="s">
        <v>371</v>
      </c>
      <c r="C166" s="257">
        <v>2018</v>
      </c>
      <c r="D166" s="218">
        <v>166</v>
      </c>
      <c r="E166" s="54"/>
    </row>
    <row r="167" spans="1:5" s="7" customFormat="1" x14ac:dyDescent="0.2">
      <c r="A167" s="5">
        <v>8</v>
      </c>
      <c r="B167" s="156" t="s">
        <v>372</v>
      </c>
      <c r="C167" s="257">
        <v>2019</v>
      </c>
      <c r="D167" s="218">
        <v>4300</v>
      </c>
      <c r="E167" s="54"/>
    </row>
    <row r="168" spans="1:5" s="7" customFormat="1" x14ac:dyDescent="0.2">
      <c r="A168" s="5">
        <v>9</v>
      </c>
      <c r="B168" s="156" t="s">
        <v>463</v>
      </c>
      <c r="C168" s="257">
        <v>2019</v>
      </c>
      <c r="D168" s="218">
        <v>6950</v>
      </c>
      <c r="E168" s="54"/>
    </row>
    <row r="169" spans="1:5" s="7" customFormat="1" x14ac:dyDescent="0.2">
      <c r="A169" s="5">
        <v>10</v>
      </c>
      <c r="B169" s="156" t="s">
        <v>464</v>
      </c>
      <c r="C169" s="257">
        <v>2019</v>
      </c>
      <c r="D169" s="218">
        <v>2200</v>
      </c>
      <c r="E169" s="54"/>
    </row>
    <row r="170" spans="1:5" s="7" customFormat="1" x14ac:dyDescent="0.2">
      <c r="A170" s="5">
        <v>11</v>
      </c>
      <c r="B170" s="156" t="s">
        <v>465</v>
      </c>
      <c r="C170" s="257">
        <v>2019</v>
      </c>
      <c r="D170" s="218">
        <v>1992.6</v>
      </c>
      <c r="E170" s="54"/>
    </row>
    <row r="171" spans="1:5" s="7" customFormat="1" x14ac:dyDescent="0.2">
      <c r="A171" s="5">
        <v>12</v>
      </c>
      <c r="B171" s="156" t="s">
        <v>466</v>
      </c>
      <c r="C171" s="257">
        <v>2019</v>
      </c>
      <c r="D171" s="218">
        <v>1150.05</v>
      </c>
      <c r="E171" s="54"/>
    </row>
    <row r="172" spans="1:5" s="7" customFormat="1" x14ac:dyDescent="0.2">
      <c r="A172" s="5">
        <v>13</v>
      </c>
      <c r="B172" s="157" t="s">
        <v>467</v>
      </c>
      <c r="C172" s="258">
        <v>2019</v>
      </c>
      <c r="D172" s="218">
        <v>1476</v>
      </c>
      <c r="E172" s="54"/>
    </row>
    <row r="173" spans="1:5" s="7" customFormat="1" x14ac:dyDescent="0.2">
      <c r="A173" s="5">
        <v>14</v>
      </c>
      <c r="B173" s="154" t="s">
        <v>468</v>
      </c>
      <c r="C173" s="147">
        <v>2019</v>
      </c>
      <c r="D173" s="216">
        <v>4612.5</v>
      </c>
      <c r="E173" s="54"/>
    </row>
    <row r="174" spans="1:5" s="48" customFormat="1" x14ac:dyDescent="0.2">
      <c r="A174" s="263" t="s">
        <v>0</v>
      </c>
      <c r="B174" s="263"/>
      <c r="C174" s="263"/>
      <c r="D174" s="73">
        <f>SUM(D160:D173)</f>
        <v>48458.33</v>
      </c>
      <c r="E174" s="47"/>
    </row>
    <row r="175" spans="1:5" s="7" customFormat="1" ht="16.5" customHeight="1" x14ac:dyDescent="0.2">
      <c r="A175" s="271" t="s">
        <v>298</v>
      </c>
      <c r="B175" s="271"/>
      <c r="C175" s="271"/>
      <c r="D175" s="271"/>
      <c r="E175" s="54"/>
    </row>
    <row r="176" spans="1:5" s="7" customFormat="1" x14ac:dyDescent="0.2">
      <c r="A176" s="5">
        <v>1</v>
      </c>
      <c r="B176" s="171" t="s">
        <v>220</v>
      </c>
      <c r="C176" s="177">
        <v>2016</v>
      </c>
      <c r="D176" s="212">
        <v>4601.68</v>
      </c>
      <c r="E176" s="54"/>
    </row>
    <row r="177" spans="1:5" s="7" customFormat="1" x14ac:dyDescent="0.2">
      <c r="A177" s="5">
        <v>2</v>
      </c>
      <c r="B177" s="169" t="s">
        <v>221</v>
      </c>
      <c r="C177" s="174">
        <v>2016</v>
      </c>
      <c r="D177" s="165">
        <v>1748.32</v>
      </c>
      <c r="E177" s="54"/>
    </row>
    <row r="178" spans="1:5" s="7" customFormat="1" ht="25.5" x14ac:dyDescent="0.2">
      <c r="A178" s="5">
        <v>3</v>
      </c>
      <c r="B178" s="169" t="s">
        <v>222</v>
      </c>
      <c r="C178" s="174">
        <v>2016</v>
      </c>
      <c r="D178" s="165">
        <v>7700</v>
      </c>
      <c r="E178" s="54"/>
    </row>
    <row r="179" spans="1:5" s="7" customFormat="1" x14ac:dyDescent="0.2">
      <c r="A179" s="5">
        <v>4</v>
      </c>
      <c r="B179" s="171" t="s">
        <v>223</v>
      </c>
      <c r="C179" s="177">
        <v>2016</v>
      </c>
      <c r="D179" s="212">
        <v>3000</v>
      </c>
      <c r="E179" s="54"/>
    </row>
    <row r="180" spans="1:5" s="7" customFormat="1" x14ac:dyDescent="0.2">
      <c r="A180" s="5">
        <v>5</v>
      </c>
      <c r="B180" s="171" t="s">
        <v>224</v>
      </c>
      <c r="C180" s="177">
        <v>2016</v>
      </c>
      <c r="D180" s="212">
        <v>2499</v>
      </c>
      <c r="E180" s="54"/>
    </row>
    <row r="181" spans="1:5" s="7" customFormat="1" x14ac:dyDescent="0.2">
      <c r="A181" s="5">
        <v>6</v>
      </c>
      <c r="B181" s="168" t="s">
        <v>379</v>
      </c>
      <c r="C181" s="170">
        <v>2017</v>
      </c>
      <c r="D181" s="172">
        <v>10804.9</v>
      </c>
      <c r="E181" s="54"/>
    </row>
    <row r="182" spans="1:5" s="7" customFormat="1" ht="25.5" x14ac:dyDescent="0.2">
      <c r="A182" s="5">
        <v>7</v>
      </c>
      <c r="B182" s="169" t="s">
        <v>380</v>
      </c>
      <c r="C182" s="177">
        <v>2018</v>
      </c>
      <c r="D182" s="212">
        <v>5430</v>
      </c>
      <c r="E182" s="54"/>
    </row>
    <row r="183" spans="1:5" s="7" customFormat="1" x14ac:dyDescent="0.2">
      <c r="A183" s="5">
        <v>8</v>
      </c>
      <c r="B183" s="171" t="s">
        <v>481</v>
      </c>
      <c r="C183" s="177">
        <v>2019</v>
      </c>
      <c r="D183" s="212">
        <v>8750</v>
      </c>
      <c r="E183" s="54"/>
    </row>
    <row r="184" spans="1:5" s="7" customFormat="1" x14ac:dyDescent="0.2">
      <c r="A184" s="5">
        <v>9</v>
      </c>
      <c r="B184" s="171" t="s">
        <v>481</v>
      </c>
      <c r="C184" s="177">
        <v>2019</v>
      </c>
      <c r="D184" s="212">
        <v>8750</v>
      </c>
      <c r="E184" s="54"/>
    </row>
    <row r="185" spans="1:5" s="7" customFormat="1" x14ac:dyDescent="0.2">
      <c r="A185" s="5">
        <v>10</v>
      </c>
      <c r="B185" s="171" t="s">
        <v>482</v>
      </c>
      <c r="C185" s="177">
        <v>2019</v>
      </c>
      <c r="D185" s="212">
        <v>2200</v>
      </c>
      <c r="E185" s="54"/>
    </row>
    <row r="186" spans="1:5" s="7" customFormat="1" x14ac:dyDescent="0.2">
      <c r="A186" s="5">
        <v>11</v>
      </c>
      <c r="B186" s="171" t="s">
        <v>483</v>
      </c>
      <c r="C186" s="177">
        <v>2019</v>
      </c>
      <c r="D186" s="212">
        <v>1992.6</v>
      </c>
      <c r="E186" s="54"/>
    </row>
    <row r="187" spans="1:5" s="7" customFormat="1" x14ac:dyDescent="0.2">
      <c r="A187" s="5">
        <v>12</v>
      </c>
      <c r="B187" s="171" t="s">
        <v>484</v>
      </c>
      <c r="C187" s="177">
        <v>2019</v>
      </c>
      <c r="D187" s="212">
        <v>6950</v>
      </c>
      <c r="E187" s="54"/>
    </row>
    <row r="188" spans="1:5" s="7" customFormat="1" x14ac:dyDescent="0.2">
      <c r="A188" s="5">
        <v>13</v>
      </c>
      <c r="B188" s="168" t="s">
        <v>485</v>
      </c>
      <c r="C188" s="170">
        <v>2019</v>
      </c>
      <c r="D188" s="172">
        <v>11070</v>
      </c>
      <c r="E188" s="54"/>
    </row>
    <row r="189" spans="1:5" s="7" customFormat="1" x14ac:dyDescent="0.2">
      <c r="A189" s="5">
        <v>14</v>
      </c>
      <c r="B189" s="169" t="s">
        <v>486</v>
      </c>
      <c r="C189" s="174">
        <v>2019</v>
      </c>
      <c r="D189" s="165">
        <v>5700</v>
      </c>
      <c r="E189" s="54"/>
    </row>
    <row r="190" spans="1:5" s="7" customFormat="1" x14ac:dyDescent="0.2">
      <c r="A190" s="5">
        <v>15</v>
      </c>
      <c r="B190" s="169" t="s">
        <v>452</v>
      </c>
      <c r="C190" s="174">
        <v>2019</v>
      </c>
      <c r="D190" s="165">
        <v>1150.05</v>
      </c>
      <c r="E190" s="54"/>
    </row>
    <row r="191" spans="1:5" s="48" customFormat="1" x14ac:dyDescent="0.2">
      <c r="A191" s="263" t="s">
        <v>0</v>
      </c>
      <c r="B191" s="263"/>
      <c r="C191" s="263"/>
      <c r="D191" s="73">
        <f>SUM(D176:D190)</f>
        <v>82346.55</v>
      </c>
    </row>
    <row r="192" spans="1:5" s="7" customFormat="1" x14ac:dyDescent="0.2">
      <c r="A192" s="271" t="s">
        <v>299</v>
      </c>
      <c r="B192" s="271"/>
      <c r="C192" s="271"/>
      <c r="D192" s="271"/>
    </row>
    <row r="193" spans="1:5" s="7" customFormat="1" x14ac:dyDescent="0.2">
      <c r="A193" s="5">
        <v>1</v>
      </c>
      <c r="B193" s="185" t="s">
        <v>266</v>
      </c>
      <c r="C193" s="187">
        <v>2016</v>
      </c>
      <c r="D193" s="219">
        <v>3486.18</v>
      </c>
    </row>
    <row r="194" spans="1:5" s="7" customFormat="1" x14ac:dyDescent="0.2">
      <c r="A194" s="5">
        <v>2</v>
      </c>
      <c r="B194" s="185" t="s">
        <v>267</v>
      </c>
      <c r="C194" s="187">
        <v>2017</v>
      </c>
      <c r="D194" s="219">
        <v>1869.11</v>
      </c>
    </row>
    <row r="195" spans="1:5" s="7" customFormat="1" x14ac:dyDescent="0.2">
      <c r="A195" s="5">
        <v>3</v>
      </c>
      <c r="B195" s="186" t="s">
        <v>280</v>
      </c>
      <c r="C195" s="259">
        <v>2018</v>
      </c>
      <c r="D195" s="219">
        <v>3540.29</v>
      </c>
    </row>
    <row r="196" spans="1:5" s="7" customFormat="1" x14ac:dyDescent="0.2">
      <c r="A196" s="5">
        <v>4</v>
      </c>
      <c r="B196" s="185" t="s">
        <v>300</v>
      </c>
      <c r="C196" s="187">
        <v>2019</v>
      </c>
      <c r="D196" s="219">
        <v>2437.14</v>
      </c>
    </row>
    <row r="197" spans="1:5" s="48" customFormat="1" x14ac:dyDescent="0.2">
      <c r="A197" s="263" t="s">
        <v>0</v>
      </c>
      <c r="B197" s="263"/>
      <c r="C197" s="263"/>
      <c r="D197" s="73">
        <f>SUM(D193:D196)</f>
        <v>11332.72</v>
      </c>
    </row>
    <row r="198" spans="1:5" s="7" customFormat="1" x14ac:dyDescent="0.2">
      <c r="A198" s="70"/>
      <c r="B198" s="11"/>
      <c r="C198" s="12"/>
      <c r="D198" s="74"/>
    </row>
    <row r="199" spans="1:5" s="7" customFormat="1" x14ac:dyDescent="0.2">
      <c r="A199" s="272" t="s">
        <v>61</v>
      </c>
      <c r="B199" s="272"/>
      <c r="C199" s="272"/>
      <c r="D199" s="272"/>
    </row>
    <row r="200" spans="1:5" s="7" customFormat="1" ht="25.5" x14ac:dyDescent="0.2">
      <c r="A200" s="107" t="s">
        <v>8</v>
      </c>
      <c r="B200" s="107" t="s">
        <v>9</v>
      </c>
      <c r="C200" s="224" t="s">
        <v>10</v>
      </c>
      <c r="D200" s="79" t="s">
        <v>11</v>
      </c>
    </row>
    <row r="201" spans="1:5" x14ac:dyDescent="0.2">
      <c r="A201" s="271" t="s">
        <v>28</v>
      </c>
      <c r="B201" s="271"/>
      <c r="C201" s="271"/>
      <c r="D201" s="271"/>
      <c r="E201" s="4"/>
    </row>
    <row r="202" spans="1:5" s="7" customFormat="1" x14ac:dyDescent="0.2">
      <c r="A202" s="5">
        <v>1</v>
      </c>
      <c r="B202" s="90" t="s">
        <v>690</v>
      </c>
      <c r="C202" s="91">
        <v>2016</v>
      </c>
      <c r="D202" s="92">
        <v>449</v>
      </c>
    </row>
    <row r="203" spans="1:5" s="7" customFormat="1" x14ac:dyDescent="0.2">
      <c r="A203" s="5">
        <v>2</v>
      </c>
      <c r="B203" s="6" t="s">
        <v>691</v>
      </c>
      <c r="C203" s="5">
        <v>2016</v>
      </c>
      <c r="D203" s="53">
        <v>559.99</v>
      </c>
    </row>
    <row r="204" spans="1:5" s="7" customFormat="1" x14ac:dyDescent="0.2">
      <c r="A204" s="5">
        <v>3</v>
      </c>
      <c r="B204" s="6" t="s">
        <v>692</v>
      </c>
      <c r="C204" s="5">
        <v>2016</v>
      </c>
      <c r="D204" s="53">
        <v>549.99</v>
      </c>
    </row>
    <row r="205" spans="1:5" s="7" customFormat="1" x14ac:dyDescent="0.2">
      <c r="A205" s="5">
        <v>4</v>
      </c>
      <c r="B205" s="6" t="s">
        <v>693</v>
      </c>
      <c r="C205" s="5">
        <v>2016</v>
      </c>
      <c r="D205" s="53">
        <v>5000</v>
      </c>
    </row>
    <row r="206" spans="1:5" s="7" customFormat="1" x14ac:dyDescent="0.2">
      <c r="A206" s="5">
        <v>5</v>
      </c>
      <c r="B206" s="6" t="s">
        <v>694</v>
      </c>
      <c r="C206" s="5">
        <v>2016</v>
      </c>
      <c r="D206" s="53">
        <v>2094</v>
      </c>
    </row>
    <row r="207" spans="1:5" s="7" customFormat="1" x14ac:dyDescent="0.2">
      <c r="A207" s="5">
        <v>6</v>
      </c>
      <c r="B207" s="6" t="s">
        <v>695</v>
      </c>
      <c r="C207" s="5">
        <v>2016</v>
      </c>
      <c r="D207" s="53">
        <v>549</v>
      </c>
    </row>
    <row r="208" spans="1:5" s="7" customFormat="1" x14ac:dyDescent="0.2">
      <c r="A208" s="5">
        <v>7</v>
      </c>
      <c r="B208" s="6" t="s">
        <v>696</v>
      </c>
      <c r="C208" s="5">
        <v>2016</v>
      </c>
      <c r="D208" s="53">
        <v>7830</v>
      </c>
    </row>
    <row r="209" spans="1:4" s="7" customFormat="1" x14ac:dyDescent="0.2">
      <c r="A209" s="5">
        <v>8</v>
      </c>
      <c r="B209" s="6" t="s">
        <v>697</v>
      </c>
      <c r="C209" s="5">
        <v>2016</v>
      </c>
      <c r="D209" s="53">
        <v>1200</v>
      </c>
    </row>
    <row r="210" spans="1:4" s="7" customFormat="1" x14ac:dyDescent="0.2">
      <c r="A210" s="5">
        <v>9</v>
      </c>
      <c r="B210" s="6" t="s">
        <v>698</v>
      </c>
      <c r="C210" s="5">
        <v>2016</v>
      </c>
      <c r="D210" s="53">
        <v>1790</v>
      </c>
    </row>
    <row r="211" spans="1:4" s="7" customFormat="1" x14ac:dyDescent="0.2">
      <c r="A211" s="5">
        <v>10</v>
      </c>
      <c r="B211" s="6" t="s">
        <v>699</v>
      </c>
      <c r="C211" s="5">
        <v>2016</v>
      </c>
      <c r="D211" s="53">
        <v>898.98</v>
      </c>
    </row>
    <row r="212" spans="1:4" s="7" customFormat="1" x14ac:dyDescent="0.2">
      <c r="A212" s="5">
        <v>11</v>
      </c>
      <c r="B212" s="6" t="s">
        <v>700</v>
      </c>
      <c r="C212" s="5">
        <v>2016</v>
      </c>
      <c r="D212" s="53">
        <v>2800</v>
      </c>
    </row>
    <row r="213" spans="1:4" s="7" customFormat="1" x14ac:dyDescent="0.2">
      <c r="A213" s="5">
        <v>12</v>
      </c>
      <c r="B213" s="6" t="s">
        <v>701</v>
      </c>
      <c r="C213" s="5">
        <v>2016</v>
      </c>
      <c r="D213" s="53">
        <v>5535</v>
      </c>
    </row>
    <row r="214" spans="1:4" s="7" customFormat="1" x14ac:dyDescent="0.2">
      <c r="A214" s="5">
        <v>13</v>
      </c>
      <c r="B214" s="6" t="s">
        <v>701</v>
      </c>
      <c r="C214" s="5">
        <v>2016</v>
      </c>
      <c r="D214" s="53">
        <v>5535</v>
      </c>
    </row>
    <row r="215" spans="1:4" s="7" customFormat="1" x14ac:dyDescent="0.2">
      <c r="A215" s="5">
        <v>14</v>
      </c>
      <c r="B215" s="6" t="s">
        <v>702</v>
      </c>
      <c r="C215" s="5">
        <v>2017</v>
      </c>
      <c r="D215" s="53">
        <v>2460</v>
      </c>
    </row>
    <row r="216" spans="1:4" s="7" customFormat="1" x14ac:dyDescent="0.2">
      <c r="A216" s="5">
        <v>15</v>
      </c>
      <c r="B216" s="6" t="s">
        <v>703</v>
      </c>
      <c r="C216" s="5">
        <v>2017</v>
      </c>
      <c r="D216" s="53">
        <v>349.8</v>
      </c>
    </row>
    <row r="217" spans="1:4" s="7" customFormat="1" x14ac:dyDescent="0.2">
      <c r="A217" s="5">
        <v>16</v>
      </c>
      <c r="B217" s="6" t="s">
        <v>704</v>
      </c>
      <c r="C217" s="5">
        <v>2017</v>
      </c>
      <c r="D217" s="53">
        <v>1509</v>
      </c>
    </row>
    <row r="218" spans="1:4" s="7" customFormat="1" x14ac:dyDescent="0.2">
      <c r="A218" s="5">
        <v>17</v>
      </c>
      <c r="B218" s="6" t="s">
        <v>699</v>
      </c>
      <c r="C218" s="5">
        <v>2017</v>
      </c>
      <c r="D218" s="53">
        <v>971</v>
      </c>
    </row>
    <row r="219" spans="1:4" s="7" customFormat="1" x14ac:dyDescent="0.2">
      <c r="A219" s="5">
        <v>18</v>
      </c>
      <c r="B219" s="6" t="s">
        <v>705</v>
      </c>
      <c r="C219" s="5">
        <v>2017</v>
      </c>
      <c r="D219" s="53">
        <v>436</v>
      </c>
    </row>
    <row r="220" spans="1:4" s="7" customFormat="1" x14ac:dyDescent="0.2">
      <c r="A220" s="5">
        <v>19</v>
      </c>
      <c r="B220" s="6" t="s">
        <v>706</v>
      </c>
      <c r="C220" s="5">
        <v>2017</v>
      </c>
      <c r="D220" s="53">
        <v>255</v>
      </c>
    </row>
    <row r="221" spans="1:4" s="7" customFormat="1" x14ac:dyDescent="0.2">
      <c r="A221" s="5">
        <v>20</v>
      </c>
      <c r="B221" s="6" t="s">
        <v>707</v>
      </c>
      <c r="C221" s="5">
        <v>2017</v>
      </c>
      <c r="D221" s="53">
        <v>220.17</v>
      </c>
    </row>
    <row r="222" spans="1:4" s="7" customFormat="1" x14ac:dyDescent="0.2">
      <c r="A222" s="5">
        <v>21</v>
      </c>
      <c r="B222" s="6" t="s">
        <v>708</v>
      </c>
      <c r="C222" s="5">
        <v>2017</v>
      </c>
      <c r="D222" s="53">
        <v>2500</v>
      </c>
    </row>
    <row r="223" spans="1:4" s="7" customFormat="1" x14ac:dyDescent="0.2">
      <c r="A223" s="5">
        <v>22</v>
      </c>
      <c r="B223" s="6" t="s">
        <v>709</v>
      </c>
      <c r="C223" s="5">
        <v>2017</v>
      </c>
      <c r="D223" s="53">
        <v>18.45</v>
      </c>
    </row>
    <row r="224" spans="1:4" s="7" customFormat="1" x14ac:dyDescent="0.2">
      <c r="A224" s="5">
        <v>23</v>
      </c>
      <c r="B224" s="6" t="s">
        <v>710</v>
      </c>
      <c r="C224" s="5">
        <v>2018</v>
      </c>
      <c r="D224" s="53">
        <v>2271.81</v>
      </c>
    </row>
    <row r="225" spans="1:4" s="7" customFormat="1" x14ac:dyDescent="0.2">
      <c r="A225" s="5">
        <v>24</v>
      </c>
      <c r="B225" s="6" t="s">
        <v>711</v>
      </c>
      <c r="C225" s="5">
        <v>2018</v>
      </c>
      <c r="D225" s="53">
        <v>1004</v>
      </c>
    </row>
    <row r="226" spans="1:4" s="7" customFormat="1" x14ac:dyDescent="0.2">
      <c r="A226" s="5">
        <v>25</v>
      </c>
      <c r="B226" s="6" t="s">
        <v>712</v>
      </c>
      <c r="C226" s="5">
        <v>2017</v>
      </c>
      <c r="D226" s="53">
        <v>810</v>
      </c>
    </row>
    <row r="227" spans="1:4" s="7" customFormat="1" x14ac:dyDescent="0.2">
      <c r="A227" s="5">
        <v>26</v>
      </c>
      <c r="B227" s="6" t="s">
        <v>707</v>
      </c>
      <c r="C227" s="5">
        <v>2017</v>
      </c>
      <c r="D227" s="53">
        <v>48.45</v>
      </c>
    </row>
    <row r="228" spans="1:4" s="7" customFormat="1" x14ac:dyDescent="0.2">
      <c r="A228" s="5">
        <v>27</v>
      </c>
      <c r="B228" s="6" t="s">
        <v>713</v>
      </c>
      <c r="C228" s="5">
        <v>2017</v>
      </c>
      <c r="D228" s="53">
        <v>2499</v>
      </c>
    </row>
    <row r="229" spans="1:4" s="7" customFormat="1" x14ac:dyDescent="0.2">
      <c r="A229" s="5">
        <v>28</v>
      </c>
      <c r="B229" s="6" t="s">
        <v>714</v>
      </c>
      <c r="C229" s="5">
        <v>2017</v>
      </c>
      <c r="D229" s="53">
        <v>49.99</v>
      </c>
    </row>
    <row r="230" spans="1:4" s="7" customFormat="1" x14ac:dyDescent="0.2">
      <c r="A230" s="5">
        <v>29</v>
      </c>
      <c r="B230" s="6" t="s">
        <v>715</v>
      </c>
      <c r="C230" s="5">
        <v>2017</v>
      </c>
      <c r="D230" s="53">
        <v>1885</v>
      </c>
    </row>
    <row r="231" spans="1:4" s="7" customFormat="1" x14ac:dyDescent="0.2">
      <c r="A231" s="5">
        <v>30</v>
      </c>
      <c r="B231" s="6" t="s">
        <v>716</v>
      </c>
      <c r="C231" s="5">
        <v>2018</v>
      </c>
      <c r="D231" s="53">
        <v>36.86</v>
      </c>
    </row>
    <row r="232" spans="1:4" s="7" customFormat="1" x14ac:dyDescent="0.2">
      <c r="A232" s="5">
        <v>31</v>
      </c>
      <c r="B232" s="6" t="s">
        <v>716</v>
      </c>
      <c r="C232" s="5">
        <v>2018</v>
      </c>
      <c r="D232" s="53">
        <v>36.9</v>
      </c>
    </row>
    <row r="233" spans="1:4" s="7" customFormat="1" x14ac:dyDescent="0.2">
      <c r="A233" s="5">
        <v>32</v>
      </c>
      <c r="B233" s="6" t="s">
        <v>717</v>
      </c>
      <c r="C233" s="5">
        <v>2018</v>
      </c>
      <c r="D233" s="53">
        <v>199</v>
      </c>
    </row>
    <row r="234" spans="1:4" s="7" customFormat="1" x14ac:dyDescent="0.2">
      <c r="A234" s="5">
        <v>33</v>
      </c>
      <c r="B234" s="6" t="s">
        <v>718</v>
      </c>
      <c r="C234" s="5">
        <v>2018</v>
      </c>
      <c r="D234" s="53">
        <v>35.15</v>
      </c>
    </row>
    <row r="235" spans="1:4" s="7" customFormat="1" x14ac:dyDescent="0.2">
      <c r="A235" s="5">
        <v>34</v>
      </c>
      <c r="B235" s="6" t="s">
        <v>719</v>
      </c>
      <c r="C235" s="5">
        <v>2018</v>
      </c>
      <c r="D235" s="53">
        <v>69.349999999999994</v>
      </c>
    </row>
    <row r="236" spans="1:4" s="7" customFormat="1" x14ac:dyDescent="0.2">
      <c r="A236" s="5">
        <v>35</v>
      </c>
      <c r="B236" s="6" t="s">
        <v>720</v>
      </c>
      <c r="C236" s="5">
        <v>2018</v>
      </c>
      <c r="D236" s="53">
        <v>736.76</v>
      </c>
    </row>
    <row r="237" spans="1:4" s="7" customFormat="1" x14ac:dyDescent="0.2">
      <c r="A237" s="5">
        <v>36</v>
      </c>
      <c r="B237" s="6" t="s">
        <v>718</v>
      </c>
      <c r="C237" s="5">
        <v>2018</v>
      </c>
      <c r="D237" s="53">
        <v>40.47</v>
      </c>
    </row>
    <row r="238" spans="1:4" s="7" customFormat="1" x14ac:dyDescent="0.2">
      <c r="A238" s="5">
        <v>37</v>
      </c>
      <c r="B238" s="6" t="s">
        <v>721</v>
      </c>
      <c r="C238" s="5">
        <v>2019</v>
      </c>
      <c r="D238" s="53">
        <v>1339.47</v>
      </c>
    </row>
    <row r="239" spans="1:4" s="7" customFormat="1" x14ac:dyDescent="0.2">
      <c r="A239" s="5">
        <v>38</v>
      </c>
      <c r="B239" s="6" t="s">
        <v>722</v>
      </c>
      <c r="C239" s="5">
        <v>2019</v>
      </c>
      <c r="D239" s="53">
        <v>52.5</v>
      </c>
    </row>
    <row r="240" spans="1:4" s="7" customFormat="1" x14ac:dyDescent="0.2">
      <c r="A240" s="5">
        <v>39</v>
      </c>
      <c r="B240" s="6" t="s">
        <v>723</v>
      </c>
      <c r="C240" s="5">
        <v>2019</v>
      </c>
      <c r="D240" s="53">
        <v>1699</v>
      </c>
    </row>
    <row r="241" spans="1:5" s="7" customFormat="1" x14ac:dyDescent="0.2">
      <c r="A241" s="5">
        <v>40</v>
      </c>
      <c r="B241" s="6" t="s">
        <v>724</v>
      </c>
      <c r="C241" s="5">
        <v>2019</v>
      </c>
      <c r="D241" s="53">
        <v>2379</v>
      </c>
    </row>
    <row r="242" spans="1:5" s="7" customFormat="1" x14ac:dyDescent="0.2">
      <c r="A242" s="5">
        <v>41</v>
      </c>
      <c r="B242" s="6" t="s">
        <v>699</v>
      </c>
      <c r="C242" s="5">
        <v>2019</v>
      </c>
      <c r="D242" s="53">
        <v>1999</v>
      </c>
    </row>
    <row r="243" spans="1:5" s="7" customFormat="1" x14ac:dyDescent="0.2">
      <c r="A243" s="5">
        <v>42</v>
      </c>
      <c r="B243" s="6" t="s">
        <v>725</v>
      </c>
      <c r="C243" s="5">
        <v>2019</v>
      </c>
      <c r="D243" s="53">
        <v>101.85</v>
      </c>
    </row>
    <row r="244" spans="1:5" s="7" customFormat="1" x14ac:dyDescent="0.2">
      <c r="A244" s="5">
        <v>43</v>
      </c>
      <c r="B244" s="6" t="s">
        <v>702</v>
      </c>
      <c r="C244" s="5">
        <v>2019</v>
      </c>
      <c r="D244" s="53">
        <v>2959.96</v>
      </c>
    </row>
    <row r="245" spans="1:5" s="7" customFormat="1" x14ac:dyDescent="0.2">
      <c r="A245" s="5">
        <v>44</v>
      </c>
      <c r="B245" s="6" t="s">
        <v>726</v>
      </c>
      <c r="C245" s="5">
        <v>2019</v>
      </c>
      <c r="D245" s="53">
        <v>169</v>
      </c>
    </row>
    <row r="246" spans="1:5" s="7" customFormat="1" x14ac:dyDescent="0.2">
      <c r="A246" s="5">
        <v>45</v>
      </c>
      <c r="B246" s="6" t="s">
        <v>727</v>
      </c>
      <c r="C246" s="5">
        <v>2019</v>
      </c>
      <c r="D246" s="53">
        <v>380</v>
      </c>
    </row>
    <row r="247" spans="1:5" s="7" customFormat="1" x14ac:dyDescent="0.2">
      <c r="A247" s="5">
        <v>46</v>
      </c>
      <c r="B247" s="6" t="s">
        <v>728</v>
      </c>
      <c r="C247" s="5">
        <v>2019</v>
      </c>
      <c r="D247" s="53">
        <v>6425</v>
      </c>
    </row>
    <row r="248" spans="1:5" s="7" customFormat="1" x14ac:dyDescent="0.2">
      <c r="A248" s="5">
        <v>47</v>
      </c>
      <c r="B248" s="6" t="s">
        <v>729</v>
      </c>
      <c r="C248" s="5">
        <v>2020</v>
      </c>
      <c r="D248" s="53">
        <v>3567</v>
      </c>
    </row>
    <row r="249" spans="1:5" s="7" customFormat="1" x14ac:dyDescent="0.2">
      <c r="A249" s="5">
        <v>48</v>
      </c>
      <c r="B249" s="6" t="s">
        <v>730</v>
      </c>
      <c r="C249" s="5">
        <v>2020</v>
      </c>
      <c r="D249" s="53">
        <v>53</v>
      </c>
    </row>
    <row r="250" spans="1:5" s="7" customFormat="1" x14ac:dyDescent="0.2">
      <c r="A250" s="5">
        <v>49</v>
      </c>
      <c r="B250" s="6" t="s">
        <v>731</v>
      </c>
      <c r="C250" s="5">
        <v>2020</v>
      </c>
      <c r="D250" s="53">
        <v>62</v>
      </c>
    </row>
    <row r="251" spans="1:5" s="7" customFormat="1" x14ac:dyDescent="0.2">
      <c r="A251" s="5">
        <v>50</v>
      </c>
      <c r="B251" s="6" t="s">
        <v>718</v>
      </c>
      <c r="C251" s="5">
        <v>2020</v>
      </c>
      <c r="D251" s="53">
        <v>37.799999999999997</v>
      </c>
    </row>
    <row r="252" spans="1:5" s="7" customFormat="1" x14ac:dyDescent="0.2">
      <c r="A252" s="5">
        <v>51</v>
      </c>
      <c r="B252" s="6" t="s">
        <v>732</v>
      </c>
      <c r="C252" s="5">
        <v>2020</v>
      </c>
      <c r="D252" s="53">
        <v>749</v>
      </c>
    </row>
    <row r="253" spans="1:5" s="7" customFormat="1" x14ac:dyDescent="0.2">
      <c r="A253" s="5">
        <v>52</v>
      </c>
      <c r="B253" s="6" t="s">
        <v>733</v>
      </c>
      <c r="C253" s="5">
        <v>2020</v>
      </c>
      <c r="D253" s="53">
        <v>1188</v>
      </c>
    </row>
    <row r="254" spans="1:5" s="7" customFormat="1" x14ac:dyDescent="0.2">
      <c r="A254" s="5">
        <v>53</v>
      </c>
      <c r="B254" s="6" t="s">
        <v>734</v>
      </c>
      <c r="C254" s="5">
        <v>2020</v>
      </c>
      <c r="D254" s="53">
        <v>1037</v>
      </c>
    </row>
    <row r="255" spans="1:5" s="48" customFormat="1" x14ac:dyDescent="0.2">
      <c r="A255" s="263" t="s">
        <v>0</v>
      </c>
      <c r="B255" s="263"/>
      <c r="C255" s="263"/>
      <c r="D255" s="73">
        <f>SUM(D202:D254)</f>
        <v>77431.7</v>
      </c>
      <c r="E255" s="47"/>
    </row>
    <row r="256" spans="1:5" ht="13.5" customHeight="1" x14ac:dyDescent="0.2">
      <c r="A256" s="271" t="s">
        <v>32</v>
      </c>
      <c r="B256" s="271"/>
      <c r="C256" s="271"/>
      <c r="D256" s="271"/>
    </row>
    <row r="257" spans="1:5" s="7" customFormat="1" ht="13.5" customHeight="1" x14ac:dyDescent="0.2">
      <c r="A257" s="8">
        <v>1</v>
      </c>
      <c r="B257" s="121" t="s">
        <v>284</v>
      </c>
      <c r="C257" s="122">
        <v>2018</v>
      </c>
      <c r="D257" s="135">
        <v>1699</v>
      </c>
      <c r="E257" s="54"/>
    </row>
    <row r="258" spans="1:5" s="7" customFormat="1" ht="13.5" customHeight="1" x14ac:dyDescent="0.2">
      <c r="A258" s="8">
        <v>2</v>
      </c>
      <c r="B258" s="121" t="s">
        <v>305</v>
      </c>
      <c r="C258" s="122">
        <v>2018</v>
      </c>
      <c r="D258" s="135">
        <v>2699</v>
      </c>
    </row>
    <row r="259" spans="1:5" s="7" customFormat="1" ht="13.5" customHeight="1" x14ac:dyDescent="0.2">
      <c r="A259" s="8">
        <v>3</v>
      </c>
      <c r="B259" s="121" t="s">
        <v>277</v>
      </c>
      <c r="C259" s="122">
        <v>2018</v>
      </c>
      <c r="D259" s="135">
        <v>2499</v>
      </c>
    </row>
    <row r="260" spans="1:5" s="7" customFormat="1" ht="13.5" customHeight="1" x14ac:dyDescent="0.2">
      <c r="A260" s="8">
        <v>4</v>
      </c>
      <c r="B260" s="121" t="s">
        <v>393</v>
      </c>
      <c r="C260" s="122">
        <v>2020</v>
      </c>
      <c r="D260" s="135">
        <v>2949</v>
      </c>
    </row>
    <row r="261" spans="1:5" s="48" customFormat="1" ht="13.5" customHeight="1" x14ac:dyDescent="0.2">
      <c r="A261" s="263" t="s">
        <v>0</v>
      </c>
      <c r="B261" s="263"/>
      <c r="C261" s="263"/>
      <c r="D261" s="73">
        <f>SUM(D257:D260)</f>
        <v>9846</v>
      </c>
      <c r="E261" s="47"/>
    </row>
    <row r="262" spans="1:5" s="48" customFormat="1" ht="13.5" customHeight="1" x14ac:dyDescent="0.2">
      <c r="A262" s="271" t="s">
        <v>36</v>
      </c>
      <c r="B262" s="271"/>
      <c r="C262" s="271"/>
      <c r="D262" s="271"/>
      <c r="E262" s="47"/>
    </row>
    <row r="263" spans="1:5" s="48" customFormat="1" ht="13.5" customHeight="1" x14ac:dyDescent="0.2">
      <c r="A263" s="5">
        <v>1</v>
      </c>
      <c r="B263" s="127" t="s">
        <v>133</v>
      </c>
      <c r="C263" s="177">
        <v>2016</v>
      </c>
      <c r="D263" s="200">
        <v>3380.08</v>
      </c>
      <c r="E263" s="47"/>
    </row>
    <row r="264" spans="1:5" s="48" customFormat="1" ht="13.5" customHeight="1" x14ac:dyDescent="0.2">
      <c r="A264" s="263" t="s">
        <v>0</v>
      </c>
      <c r="B264" s="263"/>
      <c r="C264" s="263"/>
      <c r="D264" s="73">
        <f>SUM(D263:D263)</f>
        <v>3380.08</v>
      </c>
      <c r="E264" s="47"/>
    </row>
    <row r="265" spans="1:5" s="7" customFormat="1" ht="12.75" customHeight="1" x14ac:dyDescent="0.2">
      <c r="A265" s="271" t="s">
        <v>293</v>
      </c>
      <c r="B265" s="271"/>
      <c r="C265" s="271"/>
      <c r="D265" s="271"/>
      <c r="E265" s="54"/>
    </row>
    <row r="266" spans="1:5" s="7" customFormat="1" ht="12.75" customHeight="1" x14ac:dyDescent="0.2">
      <c r="A266" s="39">
        <v>1</v>
      </c>
      <c r="B266" s="139" t="s">
        <v>139</v>
      </c>
      <c r="C266" s="174">
        <v>2016</v>
      </c>
      <c r="D266" s="165">
        <v>1000</v>
      </c>
      <c r="E266" s="54"/>
    </row>
    <row r="267" spans="1:5" s="7" customFormat="1" ht="12.75" customHeight="1" x14ac:dyDescent="0.2">
      <c r="A267" s="39">
        <v>2</v>
      </c>
      <c r="B267" s="139" t="s">
        <v>311</v>
      </c>
      <c r="C267" s="174">
        <v>2019</v>
      </c>
      <c r="D267" s="165">
        <v>849</v>
      </c>
      <c r="E267" s="54"/>
    </row>
    <row r="268" spans="1:5" s="7" customFormat="1" ht="12.75" customHeight="1" x14ac:dyDescent="0.2">
      <c r="A268" s="39">
        <v>3</v>
      </c>
      <c r="B268" s="139" t="s">
        <v>407</v>
      </c>
      <c r="C268" s="174">
        <v>2020</v>
      </c>
      <c r="D268" s="165">
        <v>1832.7</v>
      </c>
      <c r="E268" s="54"/>
    </row>
    <row r="269" spans="1:5" s="48" customFormat="1" ht="12.75" customHeight="1" x14ac:dyDescent="0.2">
      <c r="A269" s="263" t="s">
        <v>0</v>
      </c>
      <c r="B269" s="263"/>
      <c r="C269" s="263"/>
      <c r="D269" s="73">
        <f>SUM(D266:D268)</f>
        <v>3681.7</v>
      </c>
      <c r="E269" s="47"/>
    </row>
    <row r="270" spans="1:5" s="7" customFormat="1" ht="12.75" customHeight="1" x14ac:dyDescent="0.2">
      <c r="A270" s="271" t="s">
        <v>294</v>
      </c>
      <c r="B270" s="271"/>
      <c r="C270" s="271"/>
      <c r="D270" s="271"/>
      <c r="E270" s="54"/>
    </row>
    <row r="271" spans="1:5" s="7" customFormat="1" x14ac:dyDescent="0.2">
      <c r="A271" s="5">
        <v>1</v>
      </c>
      <c r="B271" s="121" t="s">
        <v>153</v>
      </c>
      <c r="C271" s="122">
        <v>2016</v>
      </c>
      <c r="D271" s="135">
        <v>2050</v>
      </c>
      <c r="E271" s="54"/>
    </row>
    <row r="272" spans="1:5" s="7" customFormat="1" x14ac:dyDescent="0.2">
      <c r="A272" s="5">
        <v>2</v>
      </c>
      <c r="B272" s="121" t="s">
        <v>152</v>
      </c>
      <c r="C272" s="122">
        <v>2016</v>
      </c>
      <c r="D272" s="135">
        <v>2076</v>
      </c>
      <c r="E272" s="54"/>
    </row>
    <row r="273" spans="1:5" s="7" customFormat="1" x14ac:dyDescent="0.2">
      <c r="A273" s="5">
        <v>3</v>
      </c>
      <c r="B273" s="121" t="s">
        <v>154</v>
      </c>
      <c r="C273" s="122">
        <v>2017</v>
      </c>
      <c r="D273" s="135">
        <v>1749</v>
      </c>
      <c r="E273" s="54"/>
    </row>
    <row r="274" spans="1:5" s="7" customFormat="1" x14ac:dyDescent="0.2">
      <c r="A274" s="5">
        <v>4</v>
      </c>
      <c r="B274" s="121" t="s">
        <v>314</v>
      </c>
      <c r="C274" s="122">
        <v>2017</v>
      </c>
      <c r="D274" s="135">
        <v>1399</v>
      </c>
      <c r="E274" s="54"/>
    </row>
    <row r="275" spans="1:5" s="7" customFormat="1" x14ac:dyDescent="0.2">
      <c r="A275" s="5">
        <v>5</v>
      </c>
      <c r="B275" s="121" t="s">
        <v>315</v>
      </c>
      <c r="C275" s="122">
        <v>2017</v>
      </c>
      <c r="D275" s="135">
        <v>862.2</v>
      </c>
      <c r="E275" s="54"/>
    </row>
    <row r="276" spans="1:5" s="7" customFormat="1" x14ac:dyDescent="0.2">
      <c r="A276" s="5">
        <v>6</v>
      </c>
      <c r="B276" s="121" t="s">
        <v>316</v>
      </c>
      <c r="C276" s="122">
        <v>2019</v>
      </c>
      <c r="D276" s="135">
        <v>2400</v>
      </c>
      <c r="E276" s="54"/>
    </row>
    <row r="277" spans="1:5" s="7" customFormat="1" x14ac:dyDescent="0.2">
      <c r="A277" s="5">
        <v>7</v>
      </c>
      <c r="B277" s="121" t="s">
        <v>423</v>
      </c>
      <c r="C277" s="122">
        <v>2019</v>
      </c>
      <c r="D277" s="135">
        <v>62582.400000000001</v>
      </c>
      <c r="E277" s="54"/>
    </row>
    <row r="278" spans="1:5" s="7" customFormat="1" x14ac:dyDescent="0.2">
      <c r="A278" s="5">
        <v>8</v>
      </c>
      <c r="B278" s="121" t="s">
        <v>424</v>
      </c>
      <c r="C278" s="122">
        <v>2019</v>
      </c>
      <c r="D278" s="135">
        <v>2607.6</v>
      </c>
      <c r="E278" s="54"/>
    </row>
    <row r="279" spans="1:5" s="7" customFormat="1" x14ac:dyDescent="0.2">
      <c r="A279" s="5">
        <v>9</v>
      </c>
      <c r="B279" s="121" t="s">
        <v>425</v>
      </c>
      <c r="C279" s="122">
        <v>2019</v>
      </c>
      <c r="D279" s="135">
        <v>10430.4</v>
      </c>
      <c r="E279" s="54"/>
    </row>
    <row r="280" spans="1:5" s="7" customFormat="1" x14ac:dyDescent="0.2">
      <c r="A280" s="5">
        <v>10</v>
      </c>
      <c r="B280" s="183" t="s">
        <v>151</v>
      </c>
      <c r="C280" s="177">
        <v>2017</v>
      </c>
      <c r="D280" s="112">
        <v>2549</v>
      </c>
    </row>
    <row r="281" spans="1:5" s="48" customFormat="1" x14ac:dyDescent="0.2">
      <c r="A281" s="263" t="s">
        <v>7</v>
      </c>
      <c r="B281" s="263"/>
      <c r="C281" s="263"/>
      <c r="D281" s="73">
        <f>SUM(D271:D280)</f>
        <v>88705.600000000006</v>
      </c>
      <c r="E281" s="47"/>
    </row>
    <row r="282" spans="1:5" x14ac:dyDescent="0.2">
      <c r="A282" s="271" t="s">
        <v>295</v>
      </c>
      <c r="B282" s="271"/>
      <c r="C282" s="271"/>
      <c r="D282" s="271"/>
      <c r="E282" s="4"/>
    </row>
    <row r="283" spans="1:5" s="7" customFormat="1" x14ac:dyDescent="0.2">
      <c r="A283" s="5">
        <v>1</v>
      </c>
      <c r="B283" s="142" t="s">
        <v>168</v>
      </c>
      <c r="C283" s="174">
        <v>2016</v>
      </c>
      <c r="D283" s="165">
        <v>1649</v>
      </c>
    </row>
    <row r="284" spans="1:5" s="7" customFormat="1" x14ac:dyDescent="0.2">
      <c r="A284" s="5">
        <v>2</v>
      </c>
      <c r="B284" s="142" t="s">
        <v>169</v>
      </c>
      <c r="C284" s="174">
        <v>2016</v>
      </c>
      <c r="D284" s="165">
        <v>799</v>
      </c>
    </row>
    <row r="285" spans="1:5" s="7" customFormat="1" x14ac:dyDescent="0.2">
      <c r="A285" s="5">
        <v>3</v>
      </c>
      <c r="B285" s="142" t="s">
        <v>169</v>
      </c>
      <c r="C285" s="174">
        <v>2016</v>
      </c>
      <c r="D285" s="165">
        <v>799</v>
      </c>
    </row>
    <row r="286" spans="1:5" s="7" customFormat="1" x14ac:dyDescent="0.2">
      <c r="A286" s="5">
        <v>4</v>
      </c>
      <c r="B286" s="142" t="s">
        <v>169</v>
      </c>
      <c r="C286" s="174">
        <v>2016</v>
      </c>
      <c r="D286" s="165">
        <v>799</v>
      </c>
    </row>
    <row r="287" spans="1:5" s="7" customFormat="1" x14ac:dyDescent="0.2">
      <c r="A287" s="5">
        <v>5</v>
      </c>
      <c r="B287" s="142" t="s">
        <v>328</v>
      </c>
      <c r="C287" s="174">
        <v>2017</v>
      </c>
      <c r="D287" s="165">
        <v>260</v>
      </c>
    </row>
    <row r="288" spans="1:5" s="7" customFormat="1" x14ac:dyDescent="0.2">
      <c r="A288" s="5">
        <v>6</v>
      </c>
      <c r="B288" s="142" t="s">
        <v>328</v>
      </c>
      <c r="C288" s="174">
        <v>2017</v>
      </c>
      <c r="D288" s="165">
        <v>260</v>
      </c>
    </row>
    <row r="289" spans="1:4" s="7" customFormat="1" x14ac:dyDescent="0.2">
      <c r="A289" s="5">
        <v>7</v>
      </c>
      <c r="B289" s="142" t="s">
        <v>329</v>
      </c>
      <c r="C289" s="174">
        <v>2018</v>
      </c>
      <c r="D289" s="165">
        <v>2028</v>
      </c>
    </row>
    <row r="290" spans="1:4" s="7" customFormat="1" x14ac:dyDescent="0.2">
      <c r="A290" s="5">
        <v>8</v>
      </c>
      <c r="B290" s="142" t="s">
        <v>330</v>
      </c>
      <c r="C290" s="174">
        <v>2018</v>
      </c>
      <c r="D290" s="165">
        <v>149.99</v>
      </c>
    </row>
    <row r="291" spans="1:4" s="7" customFormat="1" x14ac:dyDescent="0.2">
      <c r="A291" s="5">
        <v>9</v>
      </c>
      <c r="B291" s="142" t="s">
        <v>331</v>
      </c>
      <c r="C291" s="174">
        <v>2018</v>
      </c>
      <c r="D291" s="165">
        <v>2760</v>
      </c>
    </row>
    <row r="292" spans="1:4" s="7" customFormat="1" x14ac:dyDescent="0.2">
      <c r="A292" s="5">
        <v>10</v>
      </c>
      <c r="B292" s="142" t="s">
        <v>332</v>
      </c>
      <c r="C292" s="174">
        <v>2018</v>
      </c>
      <c r="D292" s="165">
        <v>833</v>
      </c>
    </row>
    <row r="293" spans="1:4" s="7" customFormat="1" x14ac:dyDescent="0.2">
      <c r="A293" s="5">
        <v>11</v>
      </c>
      <c r="B293" s="142" t="s">
        <v>333</v>
      </c>
      <c r="C293" s="174">
        <v>2018</v>
      </c>
      <c r="D293" s="165">
        <v>833</v>
      </c>
    </row>
    <row r="294" spans="1:4" s="7" customFormat="1" x14ac:dyDescent="0.2">
      <c r="A294" s="5">
        <v>12</v>
      </c>
      <c r="B294" s="142" t="s">
        <v>333</v>
      </c>
      <c r="C294" s="174">
        <v>2018</v>
      </c>
      <c r="D294" s="165">
        <v>833</v>
      </c>
    </row>
    <row r="295" spans="1:4" s="7" customFormat="1" x14ac:dyDescent="0.2">
      <c r="A295" s="5">
        <v>13</v>
      </c>
      <c r="B295" s="142" t="s">
        <v>333</v>
      </c>
      <c r="C295" s="174">
        <v>2018</v>
      </c>
      <c r="D295" s="165">
        <v>833</v>
      </c>
    </row>
    <row r="296" spans="1:4" s="7" customFormat="1" x14ac:dyDescent="0.2">
      <c r="A296" s="5">
        <v>14</v>
      </c>
      <c r="B296" s="142" t="s">
        <v>334</v>
      </c>
      <c r="C296" s="174">
        <v>2018</v>
      </c>
      <c r="D296" s="165">
        <v>1667.88</v>
      </c>
    </row>
    <row r="297" spans="1:4" s="7" customFormat="1" x14ac:dyDescent="0.2">
      <c r="A297" s="5">
        <v>15</v>
      </c>
      <c r="B297" s="142" t="s">
        <v>333</v>
      </c>
      <c r="C297" s="174">
        <v>2018</v>
      </c>
      <c r="D297" s="165">
        <v>833</v>
      </c>
    </row>
    <row r="298" spans="1:4" s="7" customFormat="1" x14ac:dyDescent="0.2">
      <c r="A298" s="5">
        <v>16</v>
      </c>
      <c r="B298" s="142" t="s">
        <v>333</v>
      </c>
      <c r="C298" s="174">
        <v>2018</v>
      </c>
      <c r="D298" s="165">
        <v>833</v>
      </c>
    </row>
    <row r="299" spans="1:4" s="7" customFormat="1" x14ac:dyDescent="0.2">
      <c r="A299" s="5">
        <v>17</v>
      </c>
      <c r="B299" s="142" t="s">
        <v>335</v>
      </c>
      <c r="C299" s="174">
        <v>2018</v>
      </c>
      <c r="D299" s="165">
        <v>1519.99</v>
      </c>
    </row>
    <row r="300" spans="1:4" s="7" customFormat="1" x14ac:dyDescent="0.2">
      <c r="A300" s="5">
        <v>18</v>
      </c>
      <c r="B300" s="142" t="s">
        <v>336</v>
      </c>
      <c r="C300" s="174">
        <v>2018</v>
      </c>
      <c r="D300" s="165">
        <v>2350</v>
      </c>
    </row>
    <row r="301" spans="1:4" s="7" customFormat="1" x14ac:dyDescent="0.2">
      <c r="A301" s="5">
        <v>19</v>
      </c>
      <c r="B301" s="142" t="s">
        <v>337</v>
      </c>
      <c r="C301" s="174">
        <v>2018</v>
      </c>
      <c r="D301" s="165">
        <v>1596</v>
      </c>
    </row>
    <row r="302" spans="1:4" s="7" customFormat="1" x14ac:dyDescent="0.2">
      <c r="A302" s="5">
        <v>20</v>
      </c>
      <c r="B302" s="142" t="s">
        <v>338</v>
      </c>
      <c r="C302" s="174">
        <v>2019</v>
      </c>
      <c r="D302" s="165">
        <v>3799</v>
      </c>
    </row>
    <row r="303" spans="1:4" s="7" customFormat="1" x14ac:dyDescent="0.2">
      <c r="A303" s="5">
        <v>21</v>
      </c>
      <c r="B303" s="142" t="s">
        <v>339</v>
      </c>
      <c r="C303" s="174">
        <v>2019</v>
      </c>
      <c r="D303" s="165">
        <v>633</v>
      </c>
    </row>
    <row r="304" spans="1:4" s="7" customFormat="1" x14ac:dyDescent="0.2">
      <c r="A304" s="5">
        <v>22</v>
      </c>
      <c r="B304" s="142" t="s">
        <v>340</v>
      </c>
      <c r="C304" s="174">
        <v>2019</v>
      </c>
      <c r="D304" s="165">
        <v>999.99</v>
      </c>
    </row>
    <row r="305" spans="1:5" s="7" customFormat="1" x14ac:dyDescent="0.2">
      <c r="A305" s="5">
        <v>23</v>
      </c>
      <c r="B305" s="142" t="s">
        <v>341</v>
      </c>
      <c r="C305" s="174">
        <v>2019</v>
      </c>
      <c r="D305" s="165">
        <v>1399</v>
      </c>
    </row>
    <row r="306" spans="1:5" s="7" customFormat="1" x14ac:dyDescent="0.2">
      <c r="A306" s="5">
        <v>24</v>
      </c>
      <c r="B306" s="142" t="s">
        <v>342</v>
      </c>
      <c r="C306" s="174">
        <v>2019</v>
      </c>
      <c r="D306" s="165">
        <v>339.99</v>
      </c>
    </row>
    <row r="307" spans="1:5" s="7" customFormat="1" x14ac:dyDescent="0.2">
      <c r="A307" s="5">
        <v>25</v>
      </c>
      <c r="B307" s="142" t="s">
        <v>343</v>
      </c>
      <c r="C307" s="174">
        <v>2019</v>
      </c>
      <c r="D307" s="165">
        <v>299</v>
      </c>
    </row>
    <row r="308" spans="1:5" s="7" customFormat="1" x14ac:dyDescent="0.2">
      <c r="A308" s="5">
        <v>26</v>
      </c>
      <c r="B308" s="142" t="s">
        <v>344</v>
      </c>
      <c r="C308" s="174">
        <v>2019</v>
      </c>
      <c r="D308" s="165">
        <v>1746.6</v>
      </c>
    </row>
    <row r="309" spans="1:5" s="7" customFormat="1" x14ac:dyDescent="0.2">
      <c r="A309" s="5">
        <v>27</v>
      </c>
      <c r="B309" s="142" t="s">
        <v>328</v>
      </c>
      <c r="C309" s="174">
        <v>2019</v>
      </c>
      <c r="D309" s="165">
        <v>240</v>
      </c>
    </row>
    <row r="310" spans="1:5" s="7" customFormat="1" x14ac:dyDescent="0.2">
      <c r="A310" s="5">
        <v>28</v>
      </c>
      <c r="B310" s="142" t="s">
        <v>437</v>
      </c>
      <c r="C310" s="174">
        <v>2020</v>
      </c>
      <c r="D310" s="165">
        <v>2607.6</v>
      </c>
    </row>
    <row r="311" spans="1:5" s="7" customFormat="1" ht="25.5" x14ac:dyDescent="0.2">
      <c r="A311" s="5">
        <v>29</v>
      </c>
      <c r="B311" s="142" t="s">
        <v>438</v>
      </c>
      <c r="C311" s="174">
        <v>2020</v>
      </c>
      <c r="D311" s="165">
        <v>10430.4</v>
      </c>
    </row>
    <row r="312" spans="1:5" s="7" customFormat="1" ht="25.5" x14ac:dyDescent="0.2">
      <c r="A312" s="5">
        <v>30</v>
      </c>
      <c r="B312" s="142" t="s">
        <v>439</v>
      </c>
      <c r="C312" s="174">
        <v>2020</v>
      </c>
      <c r="D312" s="165">
        <v>62585.4</v>
      </c>
    </row>
    <row r="313" spans="1:5" s="7" customFormat="1" x14ac:dyDescent="0.2">
      <c r="A313" s="5">
        <v>31</v>
      </c>
      <c r="B313" s="142" t="s">
        <v>440</v>
      </c>
      <c r="C313" s="174">
        <v>2020</v>
      </c>
      <c r="D313" s="165">
        <v>1019.67</v>
      </c>
    </row>
    <row r="314" spans="1:5" s="7" customFormat="1" ht="25.5" x14ac:dyDescent="0.2">
      <c r="A314" s="5">
        <v>32</v>
      </c>
      <c r="B314" s="142" t="s">
        <v>441</v>
      </c>
      <c r="C314" s="174">
        <v>2020</v>
      </c>
      <c r="D314" s="165">
        <v>3675.95</v>
      </c>
    </row>
    <row r="315" spans="1:5" s="46" customFormat="1" x14ac:dyDescent="0.2">
      <c r="A315" s="263" t="s">
        <v>7</v>
      </c>
      <c r="B315" s="263"/>
      <c r="C315" s="263"/>
      <c r="D315" s="73">
        <f>SUM(D283:D314)</f>
        <v>111411.45999999999</v>
      </c>
      <c r="E315" s="45"/>
    </row>
    <row r="316" spans="1:5" s="7" customFormat="1" x14ac:dyDescent="0.2">
      <c r="A316" s="271" t="s">
        <v>296</v>
      </c>
      <c r="B316" s="271"/>
      <c r="C316" s="271"/>
      <c r="D316" s="271"/>
      <c r="E316" s="54"/>
    </row>
    <row r="317" spans="1:5" x14ac:dyDescent="0.2">
      <c r="A317" s="5">
        <v>1</v>
      </c>
      <c r="B317" s="150" t="s">
        <v>186</v>
      </c>
      <c r="C317" s="174">
        <v>2016</v>
      </c>
      <c r="D317" s="165">
        <v>295.2</v>
      </c>
      <c r="E317" s="4"/>
    </row>
    <row r="318" spans="1:5" x14ac:dyDescent="0.2">
      <c r="A318" s="5">
        <v>2</v>
      </c>
      <c r="B318" s="150" t="s">
        <v>187</v>
      </c>
      <c r="C318" s="174">
        <v>2016</v>
      </c>
      <c r="D318" s="165">
        <v>1295</v>
      </c>
      <c r="E318" s="4"/>
    </row>
    <row r="319" spans="1:5" x14ac:dyDescent="0.2">
      <c r="A319" s="5">
        <v>3</v>
      </c>
      <c r="B319" s="150" t="s">
        <v>188</v>
      </c>
      <c r="C319" s="174">
        <v>2016</v>
      </c>
      <c r="D319" s="165">
        <v>1765</v>
      </c>
      <c r="E319" s="4"/>
    </row>
    <row r="320" spans="1:5" x14ac:dyDescent="0.2">
      <c r="A320" s="5">
        <v>4</v>
      </c>
      <c r="B320" s="150" t="s">
        <v>189</v>
      </c>
      <c r="C320" s="174">
        <v>2017</v>
      </c>
      <c r="D320" s="165">
        <v>2399</v>
      </c>
      <c r="E320" s="4"/>
    </row>
    <row r="321" spans="1:5" x14ac:dyDescent="0.2">
      <c r="A321" s="5">
        <v>5</v>
      </c>
      <c r="B321" s="150" t="s">
        <v>363</v>
      </c>
      <c r="C321" s="174">
        <v>2018</v>
      </c>
      <c r="D321" s="165">
        <v>1189</v>
      </c>
      <c r="E321" s="4"/>
    </row>
    <row r="322" spans="1:5" x14ac:dyDescent="0.2">
      <c r="A322" s="5">
        <v>6</v>
      </c>
      <c r="B322" s="150" t="s">
        <v>364</v>
      </c>
      <c r="C322" s="174">
        <v>2018</v>
      </c>
      <c r="D322" s="165">
        <v>1830</v>
      </c>
      <c r="E322" s="4"/>
    </row>
    <row r="323" spans="1:5" x14ac:dyDescent="0.2">
      <c r="A323" s="5">
        <v>7</v>
      </c>
      <c r="B323" s="150" t="s">
        <v>365</v>
      </c>
      <c r="C323" s="174">
        <v>2019</v>
      </c>
      <c r="D323" s="165">
        <v>1370</v>
      </c>
      <c r="E323" s="4"/>
    </row>
    <row r="324" spans="1:5" x14ac:dyDescent="0.2">
      <c r="A324" s="5">
        <v>8</v>
      </c>
      <c r="B324" s="150" t="s">
        <v>454</v>
      </c>
      <c r="C324" s="174">
        <v>2019</v>
      </c>
      <c r="D324" s="165">
        <v>1719</v>
      </c>
      <c r="E324" s="4"/>
    </row>
    <row r="325" spans="1:5" x14ac:dyDescent="0.2">
      <c r="A325" s="5">
        <v>9</v>
      </c>
      <c r="B325" s="150" t="s">
        <v>455</v>
      </c>
      <c r="C325" s="174">
        <v>2019</v>
      </c>
      <c r="D325" s="165">
        <v>664.2</v>
      </c>
      <c r="E325" s="4"/>
    </row>
    <row r="326" spans="1:5" x14ac:dyDescent="0.2">
      <c r="A326" s="5">
        <v>10</v>
      </c>
      <c r="B326" s="150" t="s">
        <v>456</v>
      </c>
      <c r="C326" s="174">
        <v>2020</v>
      </c>
      <c r="D326" s="165">
        <v>6040</v>
      </c>
      <c r="E326" s="4"/>
    </row>
    <row r="327" spans="1:5" x14ac:dyDescent="0.2">
      <c r="A327" s="5">
        <v>11</v>
      </c>
      <c r="B327" s="150" t="s">
        <v>457</v>
      </c>
      <c r="C327" s="174">
        <v>2020</v>
      </c>
      <c r="D327" s="165">
        <v>1208.8</v>
      </c>
      <c r="E327" s="4"/>
    </row>
    <row r="328" spans="1:5" x14ac:dyDescent="0.2">
      <c r="A328" s="5">
        <v>12</v>
      </c>
      <c r="B328" s="150" t="s">
        <v>458</v>
      </c>
      <c r="C328" s="174">
        <v>2019</v>
      </c>
      <c r="D328" s="165">
        <v>75620.399999999994</v>
      </c>
      <c r="E328" s="4"/>
    </row>
    <row r="329" spans="1:5" x14ac:dyDescent="0.2">
      <c r="A329" s="5">
        <v>13</v>
      </c>
      <c r="B329" s="150" t="s">
        <v>459</v>
      </c>
      <c r="C329" s="174">
        <v>2020</v>
      </c>
      <c r="D329" s="165">
        <v>2500</v>
      </c>
      <c r="E329" s="4"/>
    </row>
    <row r="330" spans="1:5" s="48" customFormat="1" ht="12.75" customHeight="1" x14ac:dyDescent="0.2">
      <c r="A330" s="263" t="s">
        <v>0</v>
      </c>
      <c r="B330" s="263"/>
      <c r="C330" s="263"/>
      <c r="D330" s="73">
        <f>SUM(D317:D329)</f>
        <v>97895.599999999991</v>
      </c>
    </row>
    <row r="331" spans="1:5" s="7" customFormat="1" x14ac:dyDescent="0.2">
      <c r="A331" s="271" t="s">
        <v>297</v>
      </c>
      <c r="B331" s="271"/>
      <c r="C331" s="271"/>
      <c r="D331" s="271"/>
    </row>
    <row r="332" spans="1:5" s="7" customFormat="1" x14ac:dyDescent="0.2">
      <c r="A332" s="5">
        <v>1</v>
      </c>
      <c r="B332" s="161" t="s">
        <v>206</v>
      </c>
      <c r="C332" s="260">
        <v>2016</v>
      </c>
      <c r="D332" s="214">
        <v>239</v>
      </c>
    </row>
    <row r="333" spans="1:5" s="7" customFormat="1" x14ac:dyDescent="0.2">
      <c r="A333" s="5">
        <v>2</v>
      </c>
      <c r="B333" s="161" t="s">
        <v>208</v>
      </c>
      <c r="C333" s="260">
        <v>2016</v>
      </c>
      <c r="D333" s="214">
        <v>3627</v>
      </c>
    </row>
    <row r="334" spans="1:5" s="7" customFormat="1" x14ac:dyDescent="0.2">
      <c r="A334" s="5">
        <v>3</v>
      </c>
      <c r="B334" s="159" t="s">
        <v>209</v>
      </c>
      <c r="C334" s="174">
        <v>2016</v>
      </c>
      <c r="D334" s="165">
        <v>3900.03</v>
      </c>
    </row>
    <row r="335" spans="1:5" s="7" customFormat="1" x14ac:dyDescent="0.2">
      <c r="A335" s="5">
        <v>4</v>
      </c>
      <c r="B335" s="158" t="s">
        <v>207</v>
      </c>
      <c r="C335" s="147">
        <v>2016</v>
      </c>
      <c r="D335" s="216">
        <v>1300</v>
      </c>
    </row>
    <row r="336" spans="1:5" s="7" customFormat="1" x14ac:dyDescent="0.2">
      <c r="A336" s="5">
        <v>5</v>
      </c>
      <c r="B336" s="159" t="s">
        <v>210</v>
      </c>
      <c r="C336" s="174">
        <v>2016</v>
      </c>
      <c r="D336" s="165">
        <v>799.99</v>
      </c>
    </row>
    <row r="337" spans="1:4" s="7" customFormat="1" x14ac:dyDescent="0.2">
      <c r="A337" s="5">
        <v>6</v>
      </c>
      <c r="B337" s="159" t="s">
        <v>211</v>
      </c>
      <c r="C337" s="174">
        <v>2016</v>
      </c>
      <c r="D337" s="165">
        <v>279.99</v>
      </c>
    </row>
    <row r="338" spans="1:4" s="7" customFormat="1" x14ac:dyDescent="0.2">
      <c r="A338" s="5">
        <v>7</v>
      </c>
      <c r="B338" s="159" t="s">
        <v>212</v>
      </c>
      <c r="C338" s="174">
        <v>2017</v>
      </c>
      <c r="D338" s="165">
        <v>5595.96</v>
      </c>
    </row>
    <row r="339" spans="1:4" s="7" customFormat="1" x14ac:dyDescent="0.2">
      <c r="A339" s="5">
        <v>8</v>
      </c>
      <c r="B339" s="158" t="s">
        <v>373</v>
      </c>
      <c r="C339" s="147">
        <v>2017</v>
      </c>
      <c r="D339" s="216">
        <v>500</v>
      </c>
    </row>
    <row r="340" spans="1:4" s="7" customFormat="1" x14ac:dyDescent="0.2">
      <c r="A340" s="5">
        <v>9</v>
      </c>
      <c r="B340" s="162" t="s">
        <v>374</v>
      </c>
      <c r="C340" s="163">
        <v>2017</v>
      </c>
      <c r="D340" s="220">
        <v>369</v>
      </c>
    </row>
    <row r="341" spans="1:4" s="7" customFormat="1" x14ac:dyDescent="0.2">
      <c r="A341" s="5">
        <v>10</v>
      </c>
      <c r="B341" s="161" t="s">
        <v>375</v>
      </c>
      <c r="C341" s="260">
        <v>2018</v>
      </c>
      <c r="D341" s="214">
        <v>1440</v>
      </c>
    </row>
    <row r="342" spans="1:4" s="7" customFormat="1" x14ac:dyDescent="0.2">
      <c r="A342" s="5">
        <v>11</v>
      </c>
      <c r="B342" s="161" t="s">
        <v>376</v>
      </c>
      <c r="C342" s="260">
        <v>2018</v>
      </c>
      <c r="D342" s="214">
        <v>1667.88</v>
      </c>
    </row>
    <row r="343" spans="1:4" s="7" customFormat="1" x14ac:dyDescent="0.2">
      <c r="A343" s="5">
        <v>12</v>
      </c>
      <c r="B343" s="161" t="s">
        <v>377</v>
      </c>
      <c r="C343" s="260">
        <v>2019</v>
      </c>
      <c r="D343" s="214">
        <v>1999</v>
      </c>
    </row>
    <row r="344" spans="1:4" s="7" customFormat="1" x14ac:dyDescent="0.2">
      <c r="A344" s="5">
        <v>13</v>
      </c>
      <c r="B344" s="160" t="s">
        <v>469</v>
      </c>
      <c r="C344" s="257">
        <v>2019</v>
      </c>
      <c r="D344" s="218">
        <v>65190</v>
      </c>
    </row>
    <row r="345" spans="1:4" s="7" customFormat="1" x14ac:dyDescent="0.2">
      <c r="A345" s="5">
        <v>14</v>
      </c>
      <c r="B345" s="160" t="s">
        <v>470</v>
      </c>
      <c r="C345" s="257">
        <v>2019</v>
      </c>
      <c r="D345" s="218">
        <v>10430.4</v>
      </c>
    </row>
    <row r="346" spans="1:4" s="7" customFormat="1" x14ac:dyDescent="0.2">
      <c r="A346" s="5">
        <v>15</v>
      </c>
      <c r="B346" s="160" t="s">
        <v>471</v>
      </c>
      <c r="C346" s="257">
        <v>2019</v>
      </c>
      <c r="D346" s="218">
        <v>15498</v>
      </c>
    </row>
    <row r="347" spans="1:4" s="7" customFormat="1" x14ac:dyDescent="0.2">
      <c r="A347" s="5">
        <v>16</v>
      </c>
      <c r="B347" s="161" t="s">
        <v>472</v>
      </c>
      <c r="C347" s="260">
        <v>2019</v>
      </c>
      <c r="D347" s="214">
        <v>6162.4</v>
      </c>
    </row>
    <row r="348" spans="1:4" s="48" customFormat="1" x14ac:dyDescent="0.2">
      <c r="A348" s="263" t="s">
        <v>0</v>
      </c>
      <c r="B348" s="263"/>
      <c r="C348" s="263"/>
      <c r="D348" s="73">
        <f>SUM(D332:D347)</f>
        <v>118998.65</v>
      </c>
    </row>
    <row r="349" spans="1:4" s="7" customFormat="1" x14ac:dyDescent="0.2">
      <c r="A349" s="271" t="s">
        <v>298</v>
      </c>
      <c r="B349" s="271"/>
      <c r="C349" s="271"/>
      <c r="D349" s="271"/>
    </row>
    <row r="350" spans="1:4" s="7" customFormat="1" x14ac:dyDescent="0.2">
      <c r="A350" s="5">
        <v>1</v>
      </c>
      <c r="B350" s="173" t="s">
        <v>225</v>
      </c>
      <c r="C350" s="177">
        <v>2016</v>
      </c>
      <c r="D350" s="212">
        <v>3499</v>
      </c>
    </row>
    <row r="351" spans="1:4" s="7" customFormat="1" x14ac:dyDescent="0.2">
      <c r="A351" s="5">
        <v>2</v>
      </c>
      <c r="B351" s="173" t="s">
        <v>226</v>
      </c>
      <c r="C351" s="177">
        <v>2016</v>
      </c>
      <c r="D351" s="212">
        <v>1699</v>
      </c>
    </row>
    <row r="352" spans="1:4" s="7" customFormat="1" x14ac:dyDescent="0.2">
      <c r="A352" s="5">
        <v>3</v>
      </c>
      <c r="B352" s="173" t="s">
        <v>225</v>
      </c>
      <c r="C352" s="177">
        <v>2016</v>
      </c>
      <c r="D352" s="212">
        <v>3599</v>
      </c>
    </row>
    <row r="353" spans="1:4" s="7" customFormat="1" x14ac:dyDescent="0.2">
      <c r="A353" s="5">
        <v>4</v>
      </c>
      <c r="B353" s="173" t="s">
        <v>381</v>
      </c>
      <c r="C353" s="177">
        <v>2018</v>
      </c>
      <c r="D353" s="212">
        <v>1455</v>
      </c>
    </row>
    <row r="354" spans="1:4" s="7" customFormat="1" x14ac:dyDescent="0.2">
      <c r="A354" s="5">
        <v>5</v>
      </c>
      <c r="B354" s="173" t="s">
        <v>487</v>
      </c>
      <c r="C354" s="177">
        <v>2019</v>
      </c>
      <c r="D354" s="212">
        <v>2950</v>
      </c>
    </row>
    <row r="355" spans="1:4" s="7" customFormat="1" x14ac:dyDescent="0.2">
      <c r="A355" s="5">
        <v>6</v>
      </c>
      <c r="B355" s="173" t="s">
        <v>488</v>
      </c>
      <c r="C355" s="177">
        <v>2019</v>
      </c>
      <c r="D355" s="212">
        <v>2607.6</v>
      </c>
    </row>
    <row r="356" spans="1:4" s="7" customFormat="1" x14ac:dyDescent="0.2">
      <c r="A356" s="5">
        <v>7</v>
      </c>
      <c r="B356" s="173" t="s">
        <v>489</v>
      </c>
      <c r="C356" s="177">
        <v>2019</v>
      </c>
      <c r="D356" s="212">
        <v>2607.6</v>
      </c>
    </row>
    <row r="357" spans="1:4" s="7" customFormat="1" x14ac:dyDescent="0.2">
      <c r="A357" s="5">
        <v>8</v>
      </c>
      <c r="B357" s="173" t="s">
        <v>489</v>
      </c>
      <c r="C357" s="177">
        <v>2019</v>
      </c>
      <c r="D357" s="212">
        <v>2607.6</v>
      </c>
    </row>
    <row r="358" spans="1:4" s="7" customFormat="1" x14ac:dyDescent="0.2">
      <c r="A358" s="5">
        <v>9</v>
      </c>
      <c r="B358" s="173" t="s">
        <v>489</v>
      </c>
      <c r="C358" s="177">
        <v>2019</v>
      </c>
      <c r="D358" s="212">
        <v>2607.6</v>
      </c>
    </row>
    <row r="359" spans="1:4" s="7" customFormat="1" x14ac:dyDescent="0.2">
      <c r="A359" s="5">
        <v>10</v>
      </c>
      <c r="B359" s="173" t="s">
        <v>489</v>
      </c>
      <c r="C359" s="177">
        <v>2019</v>
      </c>
      <c r="D359" s="212">
        <v>2607.6</v>
      </c>
    </row>
    <row r="360" spans="1:4" s="7" customFormat="1" x14ac:dyDescent="0.2">
      <c r="A360" s="5">
        <v>11</v>
      </c>
      <c r="B360" s="173" t="s">
        <v>490</v>
      </c>
      <c r="C360" s="177">
        <v>2019</v>
      </c>
      <c r="D360" s="212">
        <v>2607.6</v>
      </c>
    </row>
    <row r="361" spans="1:4" s="7" customFormat="1" x14ac:dyDescent="0.2">
      <c r="A361" s="5">
        <v>12</v>
      </c>
      <c r="B361" s="173" t="s">
        <v>490</v>
      </c>
      <c r="C361" s="177">
        <v>2019</v>
      </c>
      <c r="D361" s="212">
        <v>2607.6</v>
      </c>
    </row>
    <row r="362" spans="1:4" s="7" customFormat="1" x14ac:dyDescent="0.2">
      <c r="A362" s="5">
        <v>13</v>
      </c>
      <c r="B362" s="173" t="s">
        <v>490</v>
      </c>
      <c r="C362" s="177">
        <v>2019</v>
      </c>
      <c r="D362" s="212">
        <v>2607.6</v>
      </c>
    </row>
    <row r="363" spans="1:4" s="7" customFormat="1" x14ac:dyDescent="0.2">
      <c r="A363" s="5">
        <v>14</v>
      </c>
      <c r="B363" s="173" t="s">
        <v>490</v>
      </c>
      <c r="C363" s="177">
        <v>2019</v>
      </c>
      <c r="D363" s="212">
        <v>2607.6</v>
      </c>
    </row>
    <row r="364" spans="1:4" s="7" customFormat="1" x14ac:dyDescent="0.2">
      <c r="A364" s="5">
        <v>15</v>
      </c>
      <c r="B364" s="173" t="s">
        <v>490</v>
      </c>
      <c r="C364" s="177">
        <v>2019</v>
      </c>
      <c r="D364" s="212">
        <v>2607.6</v>
      </c>
    </row>
    <row r="365" spans="1:4" s="7" customFormat="1" x14ac:dyDescent="0.2">
      <c r="A365" s="5">
        <v>16</v>
      </c>
      <c r="B365" s="173" t="s">
        <v>490</v>
      </c>
      <c r="C365" s="177">
        <v>2019</v>
      </c>
      <c r="D365" s="212">
        <v>2607.6</v>
      </c>
    </row>
    <row r="366" spans="1:4" s="7" customFormat="1" x14ac:dyDescent="0.2">
      <c r="A366" s="5">
        <v>17</v>
      </c>
      <c r="B366" s="173" t="s">
        <v>490</v>
      </c>
      <c r="C366" s="177">
        <v>2019</v>
      </c>
      <c r="D366" s="212">
        <v>2607.6</v>
      </c>
    </row>
    <row r="367" spans="1:4" s="7" customFormat="1" x14ac:dyDescent="0.2">
      <c r="A367" s="5">
        <v>18</v>
      </c>
      <c r="B367" s="173" t="s">
        <v>490</v>
      </c>
      <c r="C367" s="177">
        <v>2019</v>
      </c>
      <c r="D367" s="212">
        <v>2607.6</v>
      </c>
    </row>
    <row r="368" spans="1:4" s="7" customFormat="1" x14ac:dyDescent="0.2">
      <c r="A368" s="5">
        <v>19</v>
      </c>
      <c r="B368" s="173" t="s">
        <v>490</v>
      </c>
      <c r="C368" s="177">
        <v>2019</v>
      </c>
      <c r="D368" s="212">
        <v>2607.6</v>
      </c>
    </row>
    <row r="369" spans="1:5" s="7" customFormat="1" x14ac:dyDescent="0.2">
      <c r="A369" s="5">
        <v>20</v>
      </c>
      <c r="B369" s="173" t="s">
        <v>490</v>
      </c>
      <c r="C369" s="177">
        <v>2019</v>
      </c>
      <c r="D369" s="212">
        <v>2607.6</v>
      </c>
    </row>
    <row r="370" spans="1:5" s="7" customFormat="1" x14ac:dyDescent="0.2">
      <c r="A370" s="5">
        <v>21</v>
      </c>
      <c r="B370" s="173" t="s">
        <v>490</v>
      </c>
      <c r="C370" s="177">
        <v>2019</v>
      </c>
      <c r="D370" s="212">
        <v>2607.6</v>
      </c>
    </row>
    <row r="371" spans="1:5" s="7" customFormat="1" x14ac:dyDescent="0.2">
      <c r="A371" s="5">
        <v>22</v>
      </c>
      <c r="B371" s="173" t="s">
        <v>490</v>
      </c>
      <c r="C371" s="177">
        <v>2019</v>
      </c>
      <c r="D371" s="212">
        <v>2607.6</v>
      </c>
    </row>
    <row r="372" spans="1:5" s="7" customFormat="1" x14ac:dyDescent="0.2">
      <c r="A372" s="5">
        <v>23</v>
      </c>
      <c r="B372" s="173" t="s">
        <v>490</v>
      </c>
      <c r="C372" s="177">
        <v>2019</v>
      </c>
      <c r="D372" s="212">
        <v>2607.6</v>
      </c>
    </row>
    <row r="373" spans="1:5" s="7" customFormat="1" x14ac:dyDescent="0.2">
      <c r="A373" s="5">
        <v>24</v>
      </c>
      <c r="B373" s="173" t="s">
        <v>490</v>
      </c>
      <c r="C373" s="177">
        <v>2019</v>
      </c>
      <c r="D373" s="212">
        <v>2607.6</v>
      </c>
    </row>
    <row r="374" spans="1:5" s="7" customFormat="1" x14ac:dyDescent="0.2">
      <c r="A374" s="5">
        <v>25</v>
      </c>
      <c r="B374" s="173" t="s">
        <v>490</v>
      </c>
      <c r="C374" s="177">
        <v>2019</v>
      </c>
      <c r="D374" s="212">
        <v>2607.6</v>
      </c>
    </row>
    <row r="375" spans="1:5" s="7" customFormat="1" x14ac:dyDescent="0.2">
      <c r="A375" s="5">
        <v>26</v>
      </c>
      <c r="B375" s="173" t="s">
        <v>490</v>
      </c>
      <c r="C375" s="177">
        <v>2019</v>
      </c>
      <c r="D375" s="212">
        <v>2607.6</v>
      </c>
    </row>
    <row r="376" spans="1:5" s="7" customFormat="1" x14ac:dyDescent="0.2">
      <c r="A376" s="5">
        <v>27</v>
      </c>
      <c r="B376" s="173" t="s">
        <v>490</v>
      </c>
      <c r="C376" s="177">
        <v>2019</v>
      </c>
      <c r="D376" s="212">
        <v>2607.6</v>
      </c>
    </row>
    <row r="377" spans="1:5" s="7" customFormat="1" x14ac:dyDescent="0.2">
      <c r="A377" s="5">
        <v>28</v>
      </c>
      <c r="B377" s="173" t="s">
        <v>490</v>
      </c>
      <c r="C377" s="177">
        <v>2019</v>
      </c>
      <c r="D377" s="212">
        <v>2607.6</v>
      </c>
    </row>
    <row r="378" spans="1:5" s="7" customFormat="1" x14ac:dyDescent="0.2">
      <c r="A378" s="5">
        <v>29</v>
      </c>
      <c r="B378" s="173" t="s">
        <v>490</v>
      </c>
      <c r="C378" s="177">
        <v>2019</v>
      </c>
      <c r="D378" s="212">
        <v>2607.6</v>
      </c>
    </row>
    <row r="379" spans="1:5" s="7" customFormat="1" x14ac:dyDescent="0.2">
      <c r="A379" s="5">
        <v>30</v>
      </c>
      <c r="B379" s="173" t="s">
        <v>490</v>
      </c>
      <c r="C379" s="177">
        <v>2019</v>
      </c>
      <c r="D379" s="212">
        <v>2607.6</v>
      </c>
    </row>
    <row r="380" spans="1:5" s="7" customFormat="1" x14ac:dyDescent="0.2">
      <c r="A380" s="5">
        <v>31</v>
      </c>
      <c r="B380" s="173" t="s">
        <v>490</v>
      </c>
      <c r="C380" s="177">
        <v>2019</v>
      </c>
      <c r="D380" s="212">
        <v>2607.6</v>
      </c>
    </row>
    <row r="381" spans="1:5" s="7" customFormat="1" x14ac:dyDescent="0.2">
      <c r="A381" s="5">
        <v>32</v>
      </c>
      <c r="B381" s="173" t="s">
        <v>490</v>
      </c>
      <c r="C381" s="177">
        <v>2019</v>
      </c>
      <c r="D381" s="212">
        <v>2607.6</v>
      </c>
    </row>
    <row r="382" spans="1:5" s="7" customFormat="1" x14ac:dyDescent="0.2">
      <c r="A382" s="5">
        <v>33</v>
      </c>
      <c r="B382" s="173" t="s">
        <v>490</v>
      </c>
      <c r="C382" s="177">
        <v>2019</v>
      </c>
      <c r="D382" s="212">
        <v>2607.6</v>
      </c>
    </row>
    <row r="383" spans="1:5" s="7" customFormat="1" x14ac:dyDescent="0.2">
      <c r="A383" s="5">
        <v>34</v>
      </c>
      <c r="B383" s="173" t="s">
        <v>490</v>
      </c>
      <c r="C383" s="177">
        <v>2019</v>
      </c>
      <c r="D383" s="212">
        <v>2607.6</v>
      </c>
    </row>
    <row r="384" spans="1:5" s="48" customFormat="1" x14ac:dyDescent="0.2">
      <c r="A384" s="263" t="s">
        <v>0</v>
      </c>
      <c r="B384" s="263"/>
      <c r="C384" s="263"/>
      <c r="D384" s="73">
        <f>SUM(D350:D383)</f>
        <v>88822.400000000023</v>
      </c>
      <c r="E384" s="47"/>
    </row>
    <row r="385" spans="1:5" s="48" customFormat="1" ht="12.75" customHeight="1" x14ac:dyDescent="0.2">
      <c r="A385" s="271" t="s">
        <v>299</v>
      </c>
      <c r="B385" s="271"/>
      <c r="C385" s="271"/>
      <c r="D385" s="271"/>
      <c r="E385" s="47"/>
    </row>
    <row r="386" spans="1:5" s="48" customFormat="1" x14ac:dyDescent="0.2">
      <c r="A386" s="5">
        <v>1</v>
      </c>
      <c r="B386" s="188" t="s">
        <v>301</v>
      </c>
      <c r="C386" s="187">
        <v>2018</v>
      </c>
      <c r="D386" s="219">
        <v>2332.8000000000002</v>
      </c>
      <c r="E386" s="47"/>
    </row>
    <row r="387" spans="1:5" s="48" customFormat="1" x14ac:dyDescent="0.2">
      <c r="A387" s="5">
        <v>2</v>
      </c>
      <c r="B387" s="188" t="s">
        <v>302</v>
      </c>
      <c r="C387" s="189">
        <v>2019</v>
      </c>
      <c r="D387" s="219">
        <v>4531.5</v>
      </c>
      <c r="E387" s="47"/>
    </row>
    <row r="388" spans="1:5" s="48" customFormat="1" x14ac:dyDescent="0.2">
      <c r="A388" s="5">
        <v>3</v>
      </c>
      <c r="B388" s="188" t="s">
        <v>495</v>
      </c>
      <c r="C388" s="187">
        <v>2019</v>
      </c>
      <c r="D388" s="219">
        <v>1990</v>
      </c>
      <c r="E388" s="47"/>
    </row>
    <row r="389" spans="1:5" s="48" customFormat="1" x14ac:dyDescent="0.2">
      <c r="A389" s="5">
        <v>4</v>
      </c>
      <c r="B389" s="188" t="s">
        <v>496</v>
      </c>
      <c r="C389" s="187">
        <v>2020</v>
      </c>
      <c r="D389" s="219">
        <v>1580.48</v>
      </c>
      <c r="E389" s="47"/>
    </row>
    <row r="390" spans="1:5" s="48" customFormat="1" x14ac:dyDescent="0.2">
      <c r="A390" s="263" t="s">
        <v>0</v>
      </c>
      <c r="B390" s="263"/>
      <c r="C390" s="263"/>
      <c r="D390" s="73">
        <f>SUM(D386:D389)</f>
        <v>10434.779999999999</v>
      </c>
      <c r="E390" s="47"/>
    </row>
    <row r="391" spans="1:5" s="7" customFormat="1" x14ac:dyDescent="0.2">
      <c r="A391" s="71"/>
      <c r="B391" s="71"/>
      <c r="C391" s="49"/>
      <c r="D391" s="75"/>
      <c r="E391" s="54"/>
    </row>
    <row r="392" spans="1:5" s="7" customFormat="1" ht="12.75" customHeight="1" x14ac:dyDescent="0.2">
      <c r="A392" s="274" t="s">
        <v>18</v>
      </c>
      <c r="B392" s="275"/>
      <c r="C392" s="275"/>
      <c r="D392" s="276"/>
      <c r="E392" s="54"/>
    </row>
    <row r="393" spans="1:5" s="7" customFormat="1" ht="29.25" customHeight="1" x14ac:dyDescent="0.2">
      <c r="A393" s="110" t="s">
        <v>8</v>
      </c>
      <c r="B393" s="110" t="s">
        <v>9</v>
      </c>
      <c r="C393" s="224" t="s">
        <v>10</v>
      </c>
      <c r="D393" s="79" t="s">
        <v>11</v>
      </c>
      <c r="E393" s="54"/>
    </row>
    <row r="394" spans="1:5" x14ac:dyDescent="0.2">
      <c r="A394" s="271" t="s">
        <v>28</v>
      </c>
      <c r="B394" s="271"/>
      <c r="C394" s="271"/>
      <c r="D394" s="271"/>
    </row>
    <row r="395" spans="1:5" s="7" customFormat="1" ht="25.5" x14ac:dyDescent="0.2">
      <c r="A395" s="5">
        <v>1</v>
      </c>
      <c r="B395" s="6" t="s">
        <v>735</v>
      </c>
      <c r="C395" s="5">
        <v>2017</v>
      </c>
      <c r="D395" s="108">
        <v>49587.95</v>
      </c>
      <c r="E395" s="54"/>
    </row>
    <row r="396" spans="1:5" s="7" customFormat="1" x14ac:dyDescent="0.2">
      <c r="A396" s="5">
        <v>2</v>
      </c>
      <c r="B396" s="6" t="s">
        <v>736</v>
      </c>
      <c r="C396" s="5">
        <v>2017</v>
      </c>
      <c r="D396" s="108">
        <v>5786.56</v>
      </c>
    </row>
    <row r="397" spans="1:5" s="7" customFormat="1" x14ac:dyDescent="0.2">
      <c r="A397" s="5">
        <v>3</v>
      </c>
      <c r="B397" s="6" t="s">
        <v>737</v>
      </c>
      <c r="C397" s="5">
        <v>2017</v>
      </c>
      <c r="D397" s="108">
        <v>23457.88</v>
      </c>
    </row>
    <row r="398" spans="1:5" s="7" customFormat="1" x14ac:dyDescent="0.2">
      <c r="A398" s="5">
        <v>4</v>
      </c>
      <c r="B398" s="6" t="s">
        <v>738</v>
      </c>
      <c r="C398" s="5">
        <v>2017</v>
      </c>
      <c r="D398" s="108">
        <v>3763.1</v>
      </c>
    </row>
    <row r="399" spans="1:5" s="7" customFormat="1" x14ac:dyDescent="0.2">
      <c r="A399" s="5">
        <v>5</v>
      </c>
      <c r="B399" s="6" t="s">
        <v>739</v>
      </c>
      <c r="C399" s="5">
        <v>2017</v>
      </c>
      <c r="D399" s="108">
        <v>3483.82</v>
      </c>
      <c r="E399" s="54"/>
    </row>
    <row r="400" spans="1:5" s="7" customFormat="1" x14ac:dyDescent="0.2">
      <c r="A400" s="5">
        <v>6</v>
      </c>
      <c r="B400" s="6" t="s">
        <v>740</v>
      </c>
      <c r="C400" s="5">
        <v>2018</v>
      </c>
      <c r="D400" s="108">
        <v>12607.5</v>
      </c>
      <c r="E400" s="54"/>
    </row>
    <row r="401" spans="1:5" s="7" customFormat="1" ht="25.5" x14ac:dyDescent="0.2">
      <c r="A401" s="5">
        <v>7</v>
      </c>
      <c r="B401" s="6" t="s">
        <v>741</v>
      </c>
      <c r="C401" s="5">
        <v>2019</v>
      </c>
      <c r="D401" s="108">
        <v>5719.5</v>
      </c>
      <c r="E401" s="54"/>
    </row>
    <row r="402" spans="1:5" s="7" customFormat="1" ht="25.5" x14ac:dyDescent="0.2">
      <c r="A402" s="5">
        <v>8</v>
      </c>
      <c r="B402" s="6" t="s">
        <v>742</v>
      </c>
      <c r="C402" s="5">
        <v>2020</v>
      </c>
      <c r="D402" s="108">
        <v>15258.26</v>
      </c>
      <c r="E402" s="54"/>
    </row>
    <row r="403" spans="1:5" s="48" customFormat="1" x14ac:dyDescent="0.2">
      <c r="A403" s="263" t="s">
        <v>0</v>
      </c>
      <c r="B403" s="263"/>
      <c r="C403" s="263"/>
      <c r="D403" s="73">
        <f>SUM(D395:D402)</f>
        <v>119664.57</v>
      </c>
      <c r="E403" s="47"/>
    </row>
    <row r="404" spans="1:5" ht="13.5" customHeight="1" x14ac:dyDescent="0.2">
      <c r="A404" s="271" t="s">
        <v>268</v>
      </c>
      <c r="B404" s="271"/>
      <c r="C404" s="271"/>
      <c r="D404" s="271"/>
    </row>
    <row r="405" spans="1:5" s="7" customFormat="1" x14ac:dyDescent="0.2">
      <c r="A405" s="5">
        <v>1</v>
      </c>
      <c r="B405" s="128" t="s">
        <v>134</v>
      </c>
      <c r="C405" s="177">
        <v>2016</v>
      </c>
      <c r="D405" s="200">
        <v>5974.28</v>
      </c>
    </row>
    <row r="406" spans="1:5" s="48" customFormat="1" ht="13.5" customHeight="1" x14ac:dyDescent="0.2">
      <c r="A406" s="263" t="s">
        <v>0</v>
      </c>
      <c r="B406" s="263"/>
      <c r="C406" s="263"/>
      <c r="D406" s="73">
        <f>SUM(D405)</f>
        <v>5974.28</v>
      </c>
      <c r="E406" s="47"/>
    </row>
    <row r="407" spans="1:5" s="48" customFormat="1" ht="13.5" customHeight="1" x14ac:dyDescent="0.2">
      <c r="A407" s="271" t="s">
        <v>383</v>
      </c>
      <c r="B407" s="271"/>
      <c r="C407" s="271"/>
      <c r="D407" s="271"/>
      <c r="E407" s="47"/>
    </row>
    <row r="408" spans="1:5" s="48" customFormat="1" ht="13.5" customHeight="1" x14ac:dyDescent="0.2">
      <c r="A408" s="5">
        <v>1</v>
      </c>
      <c r="B408" s="121" t="s">
        <v>317</v>
      </c>
      <c r="C408" s="122">
        <v>2018</v>
      </c>
      <c r="D408" s="135">
        <v>9990</v>
      </c>
      <c r="E408" s="47"/>
    </row>
    <row r="409" spans="1:5" s="48" customFormat="1" ht="13.5" customHeight="1" x14ac:dyDescent="0.2">
      <c r="A409" s="263" t="s">
        <v>0</v>
      </c>
      <c r="B409" s="263"/>
      <c r="C409" s="263"/>
      <c r="D409" s="73">
        <f>SUM(D408)</f>
        <v>9990</v>
      </c>
      <c r="E409" s="47"/>
    </row>
    <row r="410" spans="1:5" s="48" customFormat="1" ht="12.75" customHeight="1" x14ac:dyDescent="0.2">
      <c r="A410" s="271" t="s">
        <v>473</v>
      </c>
      <c r="B410" s="271"/>
      <c r="C410" s="271"/>
      <c r="D410" s="271"/>
      <c r="E410" s="47"/>
    </row>
    <row r="411" spans="1:5" s="48" customFormat="1" ht="12.75" customHeight="1" x14ac:dyDescent="0.2">
      <c r="A411" s="5">
        <v>1</v>
      </c>
      <c r="B411" s="151" t="s">
        <v>279</v>
      </c>
      <c r="C411" s="174">
        <v>2016</v>
      </c>
      <c r="D411" s="165">
        <v>19590.64</v>
      </c>
      <c r="E411" s="47"/>
    </row>
    <row r="412" spans="1:5" s="48" customFormat="1" ht="12.75" customHeight="1" x14ac:dyDescent="0.2">
      <c r="A412" s="263" t="s">
        <v>7</v>
      </c>
      <c r="B412" s="263"/>
      <c r="C412" s="263"/>
      <c r="D412" s="73">
        <f>SUM(D411)</f>
        <v>19590.64</v>
      </c>
      <c r="E412" s="47"/>
    </row>
    <row r="413" spans="1:5" s="7" customFormat="1" ht="12.75" customHeight="1" x14ac:dyDescent="0.2">
      <c r="A413" s="271" t="s">
        <v>474</v>
      </c>
      <c r="B413" s="271"/>
      <c r="C413" s="271"/>
      <c r="D413" s="271"/>
      <c r="E413" s="54"/>
    </row>
    <row r="414" spans="1:5" s="7" customFormat="1" x14ac:dyDescent="0.2">
      <c r="A414" s="5">
        <v>1</v>
      </c>
      <c r="B414" s="164" t="s">
        <v>378</v>
      </c>
      <c r="C414" s="174">
        <v>2019</v>
      </c>
      <c r="D414" s="165">
        <v>12115.5</v>
      </c>
      <c r="E414" s="54"/>
    </row>
    <row r="415" spans="1:5" s="48" customFormat="1" x14ac:dyDescent="0.2">
      <c r="A415" s="263"/>
      <c r="B415" s="263"/>
      <c r="C415" s="263"/>
      <c r="D415" s="73">
        <f>SUM(D414:D414)</f>
        <v>12115.5</v>
      </c>
      <c r="E415" s="47"/>
    </row>
    <row r="416" spans="1:5" s="48" customFormat="1" x14ac:dyDescent="0.2">
      <c r="A416" s="271" t="s">
        <v>475</v>
      </c>
      <c r="B416" s="271"/>
      <c r="C416" s="271"/>
      <c r="D416" s="271"/>
      <c r="E416" s="47"/>
    </row>
    <row r="417" spans="1:5" s="48" customFormat="1" x14ac:dyDescent="0.2">
      <c r="A417" s="5">
        <v>1</v>
      </c>
      <c r="B417" s="183" t="s">
        <v>382</v>
      </c>
      <c r="C417" s="177">
        <v>2018</v>
      </c>
      <c r="D417" s="212">
        <v>2644.5</v>
      </c>
      <c r="E417" s="47"/>
    </row>
    <row r="418" spans="1:5" s="48" customFormat="1" x14ac:dyDescent="0.2">
      <c r="A418" s="263"/>
      <c r="B418" s="263"/>
      <c r="C418" s="263"/>
      <c r="D418" s="73">
        <f>SUM(D417:D417)</f>
        <v>2644.5</v>
      </c>
      <c r="E418" s="47"/>
    </row>
    <row r="419" spans="1:5" s="7" customFormat="1" x14ac:dyDescent="0.2">
      <c r="A419" s="69"/>
      <c r="B419" s="69"/>
      <c r="C419" s="14"/>
      <c r="D419" s="76"/>
      <c r="E419" s="54"/>
    </row>
    <row r="420" spans="1:5" s="7" customFormat="1" ht="15" x14ac:dyDescent="0.2">
      <c r="A420" s="69"/>
      <c r="B420" s="273" t="s">
        <v>12</v>
      </c>
      <c r="C420" s="273"/>
      <c r="D420" s="102">
        <f>SUM(D45,D56,D66,D76,D93,D122,D158,D174,D191,D197)</f>
        <v>759196.81</v>
      </c>
      <c r="E420" s="54"/>
    </row>
    <row r="421" spans="1:5" s="7" customFormat="1" ht="15" x14ac:dyDescent="0.2">
      <c r="A421" s="69"/>
      <c r="B421" s="273" t="s">
        <v>13</v>
      </c>
      <c r="C421" s="273"/>
      <c r="D421" s="102">
        <f>SUM(D255,D261,D264,D269,D281,D315,D330,D348,D384,D390)</f>
        <v>610607.97000000009</v>
      </c>
      <c r="E421" s="54"/>
    </row>
    <row r="422" spans="1:5" s="7" customFormat="1" ht="15" x14ac:dyDescent="0.2">
      <c r="A422" s="69"/>
      <c r="B422" s="273" t="s">
        <v>14</v>
      </c>
      <c r="C422" s="273"/>
      <c r="D422" s="102">
        <f>SUM(D403,D406,D409,D412,D415,D418)</f>
        <v>169979.49</v>
      </c>
      <c r="E422" s="54"/>
    </row>
    <row r="423" spans="1:5" s="7" customFormat="1" x14ac:dyDescent="0.2">
      <c r="A423" s="69"/>
      <c r="B423" s="69"/>
      <c r="C423" s="14"/>
      <c r="D423" s="76"/>
      <c r="E423" s="54"/>
    </row>
    <row r="424" spans="1:5" s="7" customFormat="1" x14ac:dyDescent="0.2">
      <c r="A424" s="69"/>
      <c r="B424" s="69"/>
      <c r="C424" s="14"/>
      <c r="D424" s="76"/>
      <c r="E424" s="54"/>
    </row>
    <row r="425" spans="1:5" s="7" customFormat="1" x14ac:dyDescent="0.2">
      <c r="A425" s="69"/>
      <c r="B425" s="69"/>
      <c r="C425" s="14"/>
      <c r="D425" s="76"/>
      <c r="E425" s="54"/>
    </row>
    <row r="426" spans="1:5" s="7" customFormat="1" x14ac:dyDescent="0.2">
      <c r="A426" s="69"/>
      <c r="B426" s="69"/>
      <c r="C426" s="14"/>
      <c r="D426" s="76"/>
      <c r="E426" s="54"/>
    </row>
    <row r="427" spans="1:5" s="7" customFormat="1" x14ac:dyDescent="0.2">
      <c r="A427" s="69"/>
      <c r="B427" s="69"/>
      <c r="C427" s="14"/>
      <c r="D427" s="76"/>
      <c r="E427" s="54"/>
    </row>
    <row r="428" spans="1:5" s="7" customFormat="1" x14ac:dyDescent="0.2">
      <c r="A428" s="69"/>
      <c r="B428" s="69"/>
      <c r="C428" s="14"/>
      <c r="D428" s="76"/>
      <c r="E428" s="54"/>
    </row>
    <row r="429" spans="1:5" s="7" customFormat="1" x14ac:dyDescent="0.2">
      <c r="A429" s="69"/>
      <c r="B429" s="69"/>
      <c r="C429" s="14"/>
      <c r="D429" s="76"/>
      <c r="E429" s="54"/>
    </row>
    <row r="430" spans="1:5" s="7" customFormat="1" x14ac:dyDescent="0.2">
      <c r="A430" s="69"/>
      <c r="B430" s="69"/>
      <c r="C430" s="14"/>
      <c r="D430" s="76"/>
      <c r="E430" s="54"/>
    </row>
    <row r="431" spans="1:5" s="7" customFormat="1" x14ac:dyDescent="0.2">
      <c r="A431" s="69"/>
      <c r="B431" s="69"/>
      <c r="C431" s="14"/>
      <c r="D431" s="76"/>
      <c r="E431" s="54"/>
    </row>
    <row r="432" spans="1:5" s="7" customFormat="1" x14ac:dyDescent="0.2">
      <c r="A432" s="69"/>
      <c r="B432" s="69"/>
      <c r="C432" s="14"/>
      <c r="D432" s="76"/>
      <c r="E432" s="54"/>
    </row>
    <row r="433" spans="1:5" s="7" customFormat="1" ht="14.25" customHeight="1" x14ac:dyDescent="0.2">
      <c r="A433" s="69"/>
      <c r="B433" s="69"/>
      <c r="C433" s="14"/>
      <c r="D433" s="76"/>
      <c r="E433" s="54"/>
    </row>
    <row r="434" spans="1:5" x14ac:dyDescent="0.2">
      <c r="A434" s="69"/>
      <c r="C434" s="14"/>
      <c r="D434" s="76"/>
    </row>
    <row r="435" spans="1:5" s="7" customFormat="1" x14ac:dyDescent="0.2">
      <c r="A435" s="69"/>
      <c r="B435" s="69"/>
      <c r="C435" s="14"/>
      <c r="D435" s="76"/>
      <c r="E435" s="54"/>
    </row>
    <row r="436" spans="1:5" s="7" customFormat="1" x14ac:dyDescent="0.2">
      <c r="A436" s="69"/>
      <c r="B436" s="69"/>
      <c r="C436" s="14"/>
      <c r="D436" s="76"/>
      <c r="E436" s="54"/>
    </row>
    <row r="437" spans="1:5" s="7" customFormat="1" ht="18" customHeight="1" x14ac:dyDescent="0.2">
      <c r="A437" s="69"/>
      <c r="B437" s="69"/>
      <c r="C437" s="14"/>
      <c r="D437" s="76"/>
      <c r="E437" s="54"/>
    </row>
    <row r="438" spans="1:5" x14ac:dyDescent="0.2">
      <c r="A438" s="69"/>
      <c r="C438" s="14"/>
      <c r="D438" s="76"/>
    </row>
    <row r="439" spans="1:5" s="7" customFormat="1" x14ac:dyDescent="0.2">
      <c r="A439" s="69"/>
      <c r="B439" s="69"/>
      <c r="C439" s="14"/>
      <c r="D439" s="76"/>
      <c r="E439" s="54"/>
    </row>
    <row r="440" spans="1:5" s="7" customFormat="1" x14ac:dyDescent="0.2">
      <c r="A440" s="69"/>
      <c r="B440" s="69"/>
      <c r="C440" s="14"/>
      <c r="D440" s="76"/>
      <c r="E440" s="54"/>
    </row>
    <row r="441" spans="1:5" x14ac:dyDescent="0.2">
      <c r="A441" s="69"/>
      <c r="C441" s="14"/>
      <c r="D441" s="76"/>
    </row>
    <row r="442" spans="1:5" s="7" customFormat="1" x14ac:dyDescent="0.2">
      <c r="A442" s="69"/>
      <c r="B442" s="69"/>
      <c r="C442" s="14"/>
      <c r="D442" s="76"/>
      <c r="E442" s="54"/>
    </row>
    <row r="443" spans="1:5" s="7" customFormat="1" x14ac:dyDescent="0.2">
      <c r="A443" s="69"/>
      <c r="B443" s="69"/>
      <c r="C443" s="14"/>
      <c r="D443" s="76"/>
      <c r="E443" s="54"/>
    </row>
    <row r="444" spans="1:5" s="7" customFormat="1" x14ac:dyDescent="0.2">
      <c r="A444" s="69"/>
      <c r="B444" s="69"/>
      <c r="C444" s="14"/>
      <c r="D444" s="76"/>
      <c r="E444" s="54"/>
    </row>
    <row r="445" spans="1:5" s="7" customFormat="1" x14ac:dyDescent="0.2">
      <c r="A445" s="69"/>
      <c r="B445" s="69"/>
      <c r="C445" s="14"/>
      <c r="D445" s="76"/>
      <c r="E445" s="54"/>
    </row>
    <row r="446" spans="1:5" s="7" customFormat="1" x14ac:dyDescent="0.2">
      <c r="A446" s="69"/>
      <c r="B446" s="69"/>
      <c r="C446" s="14"/>
      <c r="D446" s="76"/>
      <c r="E446" s="54"/>
    </row>
    <row r="447" spans="1:5" s="7" customFormat="1" x14ac:dyDescent="0.2">
      <c r="A447" s="69"/>
      <c r="B447" s="69"/>
      <c r="C447" s="14"/>
      <c r="D447" s="76"/>
      <c r="E447" s="54"/>
    </row>
    <row r="448" spans="1:5" s="7" customFormat="1" x14ac:dyDescent="0.2">
      <c r="A448" s="69"/>
      <c r="B448" s="69"/>
      <c r="C448" s="14"/>
      <c r="D448" s="76"/>
      <c r="E448" s="54"/>
    </row>
    <row r="449" spans="1:5" s="7" customFormat="1" x14ac:dyDescent="0.2">
      <c r="A449" s="69"/>
      <c r="B449" s="69"/>
      <c r="C449" s="14"/>
      <c r="D449" s="76"/>
      <c r="E449" s="54"/>
    </row>
    <row r="450" spans="1:5" s="7" customFormat="1" x14ac:dyDescent="0.2">
      <c r="A450" s="69"/>
      <c r="B450" s="69"/>
      <c r="C450" s="14"/>
      <c r="D450" s="76"/>
      <c r="E450" s="54"/>
    </row>
    <row r="451" spans="1:5" s="7" customFormat="1" x14ac:dyDescent="0.2">
      <c r="A451" s="69"/>
      <c r="B451" s="69"/>
      <c r="C451" s="14"/>
      <c r="D451" s="76"/>
      <c r="E451" s="54"/>
    </row>
    <row r="452" spans="1:5" s="7" customFormat="1" x14ac:dyDescent="0.2">
      <c r="A452" s="69"/>
      <c r="B452" s="69"/>
      <c r="C452" s="14"/>
      <c r="D452" s="76"/>
      <c r="E452" s="54"/>
    </row>
    <row r="453" spans="1:5" x14ac:dyDescent="0.2">
      <c r="A453" s="69"/>
      <c r="C453" s="14"/>
      <c r="D453" s="76"/>
    </row>
    <row r="454" spans="1:5" x14ac:dyDescent="0.2">
      <c r="A454" s="69"/>
      <c r="C454" s="14"/>
      <c r="D454" s="76"/>
    </row>
    <row r="455" spans="1:5" x14ac:dyDescent="0.2">
      <c r="A455" s="69"/>
      <c r="C455" s="14"/>
      <c r="D455" s="76"/>
    </row>
    <row r="456" spans="1:5" x14ac:dyDescent="0.2">
      <c r="A456" s="69"/>
      <c r="C456" s="14"/>
      <c r="D456" s="76"/>
    </row>
    <row r="457" spans="1:5" x14ac:dyDescent="0.2">
      <c r="A457" s="69"/>
      <c r="C457" s="14"/>
      <c r="D457" s="76"/>
    </row>
    <row r="458" spans="1:5" x14ac:dyDescent="0.2">
      <c r="A458" s="69"/>
      <c r="C458" s="14"/>
      <c r="D458" s="76"/>
    </row>
    <row r="459" spans="1:5" x14ac:dyDescent="0.2">
      <c r="A459" s="69"/>
      <c r="C459" s="14"/>
      <c r="D459" s="76"/>
    </row>
    <row r="460" spans="1:5" x14ac:dyDescent="0.2">
      <c r="A460" s="69"/>
      <c r="C460" s="14"/>
      <c r="D460" s="76"/>
    </row>
    <row r="461" spans="1:5" x14ac:dyDescent="0.2">
      <c r="A461" s="69"/>
      <c r="C461" s="14"/>
      <c r="D461" s="76"/>
    </row>
    <row r="462" spans="1:5" x14ac:dyDescent="0.2">
      <c r="A462" s="69"/>
      <c r="C462" s="14"/>
      <c r="D462" s="76"/>
    </row>
    <row r="463" spans="1:5" x14ac:dyDescent="0.2">
      <c r="A463" s="69"/>
      <c r="C463" s="14"/>
      <c r="D463" s="76"/>
    </row>
    <row r="464" spans="1:5" x14ac:dyDescent="0.2">
      <c r="A464" s="69"/>
      <c r="C464" s="14"/>
      <c r="D464" s="76"/>
    </row>
    <row r="465" spans="1:5" ht="14.25" customHeight="1" x14ac:dyDescent="0.2">
      <c r="A465" s="69"/>
      <c r="C465" s="14"/>
      <c r="D465" s="76"/>
    </row>
    <row r="466" spans="1:5" x14ac:dyDescent="0.2">
      <c r="A466" s="69"/>
      <c r="C466" s="14"/>
      <c r="D466" s="76"/>
    </row>
    <row r="467" spans="1:5" x14ac:dyDescent="0.2">
      <c r="A467" s="69"/>
      <c r="C467" s="14"/>
      <c r="D467" s="76"/>
    </row>
    <row r="468" spans="1:5" ht="14.25" customHeight="1" x14ac:dyDescent="0.2">
      <c r="A468" s="69"/>
      <c r="C468" s="14"/>
      <c r="D468" s="76"/>
    </row>
    <row r="469" spans="1:5" x14ac:dyDescent="0.2">
      <c r="A469" s="69"/>
      <c r="C469" s="14"/>
      <c r="D469" s="76"/>
    </row>
    <row r="470" spans="1:5" s="7" customFormat="1" x14ac:dyDescent="0.2">
      <c r="A470" s="69"/>
      <c r="B470" s="69"/>
      <c r="C470" s="14"/>
      <c r="D470" s="76"/>
      <c r="E470" s="54"/>
    </row>
    <row r="471" spans="1:5" s="7" customFormat="1" x14ac:dyDescent="0.2">
      <c r="A471" s="69"/>
      <c r="B471" s="69"/>
      <c r="C471" s="14"/>
      <c r="D471" s="76"/>
      <c r="E471" s="54"/>
    </row>
    <row r="472" spans="1:5" s="7" customFormat="1" x14ac:dyDescent="0.2">
      <c r="A472" s="69"/>
      <c r="B472" s="69"/>
      <c r="C472" s="14"/>
      <c r="D472" s="76"/>
      <c r="E472" s="54"/>
    </row>
    <row r="473" spans="1:5" s="7" customFormat="1" x14ac:dyDescent="0.2">
      <c r="A473" s="69"/>
      <c r="B473" s="69"/>
      <c r="C473" s="14"/>
      <c r="D473" s="76"/>
      <c r="E473" s="54"/>
    </row>
    <row r="474" spans="1:5" s="7" customFormat="1" x14ac:dyDescent="0.2">
      <c r="A474" s="69"/>
      <c r="B474" s="69"/>
      <c r="C474" s="14"/>
      <c r="D474" s="76"/>
      <c r="E474" s="54"/>
    </row>
    <row r="475" spans="1:5" s="7" customFormat="1" x14ac:dyDescent="0.2">
      <c r="A475" s="69"/>
      <c r="B475" s="69"/>
      <c r="C475" s="14"/>
      <c r="D475" s="76"/>
      <c r="E475" s="54"/>
    </row>
    <row r="476" spans="1:5" s="7" customFormat="1" x14ac:dyDescent="0.2">
      <c r="A476" s="69"/>
      <c r="B476" s="69"/>
      <c r="C476" s="14"/>
      <c r="D476" s="76"/>
      <c r="E476" s="54"/>
    </row>
    <row r="477" spans="1:5" ht="12.75" customHeight="1" x14ac:dyDescent="0.2">
      <c r="A477" s="69"/>
      <c r="C477" s="14"/>
      <c r="D477" s="76"/>
    </row>
    <row r="478" spans="1:5" s="7" customFormat="1" x14ac:dyDescent="0.2">
      <c r="A478" s="69"/>
      <c r="B478" s="69"/>
      <c r="C478" s="14"/>
      <c r="D478" s="76"/>
      <c r="E478" s="54"/>
    </row>
    <row r="479" spans="1:5" s="7" customFormat="1" x14ac:dyDescent="0.2">
      <c r="A479" s="69"/>
      <c r="B479" s="69"/>
      <c r="C479" s="14"/>
      <c r="D479" s="76"/>
      <c r="E479" s="54"/>
    </row>
    <row r="480" spans="1:5" s="7" customFormat="1" x14ac:dyDescent="0.2">
      <c r="A480" s="69"/>
      <c r="B480" s="69"/>
      <c r="C480" s="14"/>
      <c r="D480" s="76"/>
      <c r="E480" s="54"/>
    </row>
    <row r="481" spans="1:5" s="7" customFormat="1" x14ac:dyDescent="0.2">
      <c r="A481" s="69"/>
      <c r="B481" s="69"/>
      <c r="C481" s="14"/>
      <c r="D481" s="76"/>
      <c r="E481" s="54"/>
    </row>
    <row r="482" spans="1:5" s="7" customFormat="1" x14ac:dyDescent="0.2">
      <c r="A482" s="69"/>
      <c r="B482" s="69"/>
      <c r="C482" s="14"/>
      <c r="D482" s="76"/>
      <c r="E482" s="54"/>
    </row>
    <row r="483" spans="1:5" s="7" customFormat="1" x14ac:dyDescent="0.2">
      <c r="A483" s="69"/>
      <c r="B483" s="69"/>
      <c r="C483" s="14"/>
      <c r="D483" s="76"/>
      <c r="E483" s="54"/>
    </row>
    <row r="484" spans="1:5" s="7" customFormat="1" x14ac:dyDescent="0.2">
      <c r="A484" s="69"/>
      <c r="B484" s="69"/>
      <c r="C484" s="14"/>
      <c r="D484" s="76"/>
      <c r="E484" s="54"/>
    </row>
    <row r="485" spans="1:5" s="7" customFormat="1" ht="18" customHeight="1" x14ac:dyDescent="0.2">
      <c r="A485" s="69"/>
      <c r="B485" s="69"/>
      <c r="C485" s="14"/>
      <c r="D485" s="76"/>
      <c r="E485" s="54"/>
    </row>
    <row r="486" spans="1:5" x14ac:dyDescent="0.2">
      <c r="A486" s="69"/>
      <c r="C486" s="14"/>
      <c r="D486" s="76"/>
    </row>
    <row r="487" spans="1:5" s="7" customFormat="1" x14ac:dyDescent="0.2">
      <c r="A487" s="69"/>
      <c r="B487" s="69"/>
      <c r="C487" s="14"/>
      <c r="D487" s="76"/>
      <c r="E487" s="54"/>
    </row>
    <row r="488" spans="1:5" s="7" customFormat="1" x14ac:dyDescent="0.2">
      <c r="A488" s="69"/>
      <c r="B488" s="69"/>
      <c r="C488" s="14"/>
      <c r="D488" s="76"/>
      <c r="E488" s="54"/>
    </row>
    <row r="489" spans="1:5" s="7" customFormat="1" x14ac:dyDescent="0.2">
      <c r="A489" s="69"/>
      <c r="B489" s="69"/>
      <c r="C489" s="14"/>
      <c r="D489" s="76"/>
      <c r="E489" s="54"/>
    </row>
    <row r="490" spans="1:5" ht="12.75" customHeight="1" x14ac:dyDescent="0.2">
      <c r="A490" s="69"/>
      <c r="C490" s="14"/>
      <c r="D490" s="76"/>
    </row>
    <row r="491" spans="1:5" s="7" customFormat="1" x14ac:dyDescent="0.2">
      <c r="A491" s="69"/>
      <c r="B491" s="69"/>
      <c r="C491" s="14"/>
      <c r="D491" s="76"/>
      <c r="E491" s="54"/>
    </row>
    <row r="492" spans="1:5" s="7" customFormat="1" x14ac:dyDescent="0.2">
      <c r="A492" s="69"/>
      <c r="B492" s="69"/>
      <c r="C492" s="14"/>
      <c r="D492" s="76"/>
      <c r="E492" s="54"/>
    </row>
    <row r="493" spans="1:5" s="7" customFormat="1" x14ac:dyDescent="0.2">
      <c r="A493" s="69"/>
      <c r="B493" s="69"/>
      <c r="C493" s="14"/>
      <c r="D493" s="76"/>
      <c r="E493" s="54"/>
    </row>
    <row r="494" spans="1:5" s="7" customFormat="1" x14ac:dyDescent="0.2">
      <c r="A494" s="69"/>
      <c r="B494" s="69"/>
      <c r="C494" s="14"/>
      <c r="D494" s="76"/>
      <c r="E494" s="54"/>
    </row>
    <row r="495" spans="1:5" s="7" customFormat="1" x14ac:dyDescent="0.2">
      <c r="A495" s="69"/>
      <c r="B495" s="69"/>
      <c r="C495" s="14"/>
      <c r="D495" s="76"/>
      <c r="E495" s="54"/>
    </row>
    <row r="496" spans="1:5" s="7" customFormat="1" x14ac:dyDescent="0.2">
      <c r="A496" s="69"/>
      <c r="B496" s="69"/>
      <c r="C496" s="14"/>
      <c r="D496" s="76"/>
      <c r="E496" s="54"/>
    </row>
    <row r="497" spans="1:4" x14ac:dyDescent="0.2">
      <c r="A497" s="69"/>
      <c r="C497" s="14"/>
      <c r="D497" s="76"/>
    </row>
    <row r="498" spans="1:4" x14ac:dyDescent="0.2">
      <c r="A498" s="69"/>
      <c r="C498" s="14"/>
      <c r="D498" s="76"/>
    </row>
    <row r="499" spans="1:4" x14ac:dyDescent="0.2">
      <c r="A499" s="69"/>
      <c r="C499" s="14"/>
      <c r="D499" s="76"/>
    </row>
    <row r="500" spans="1:4" ht="14.25" customHeight="1" x14ac:dyDescent="0.2">
      <c r="A500" s="69"/>
      <c r="C500" s="14"/>
      <c r="D500" s="76"/>
    </row>
    <row r="501" spans="1:4" x14ac:dyDescent="0.2">
      <c r="A501" s="69"/>
      <c r="C501" s="14"/>
      <c r="D501" s="76"/>
    </row>
    <row r="502" spans="1:4" x14ac:dyDescent="0.2">
      <c r="A502" s="69"/>
      <c r="C502" s="14"/>
      <c r="D502" s="76"/>
    </row>
    <row r="503" spans="1:4" x14ac:dyDescent="0.2">
      <c r="A503" s="69"/>
      <c r="C503" s="14"/>
      <c r="D503" s="76"/>
    </row>
    <row r="504" spans="1:4" x14ac:dyDescent="0.2">
      <c r="A504" s="69"/>
      <c r="C504" s="14"/>
      <c r="D504" s="76"/>
    </row>
    <row r="505" spans="1:4" x14ac:dyDescent="0.2">
      <c r="A505" s="69"/>
      <c r="C505" s="14"/>
      <c r="D505" s="76"/>
    </row>
    <row r="506" spans="1:4" x14ac:dyDescent="0.2">
      <c r="A506" s="69"/>
      <c r="C506" s="14"/>
      <c r="D506" s="76"/>
    </row>
    <row r="507" spans="1:4" x14ac:dyDescent="0.2">
      <c r="A507" s="69"/>
      <c r="C507" s="14"/>
      <c r="D507" s="76"/>
    </row>
    <row r="508" spans="1:4" x14ac:dyDescent="0.2">
      <c r="A508" s="69"/>
      <c r="C508" s="14"/>
      <c r="D508" s="76"/>
    </row>
    <row r="509" spans="1:4" x14ac:dyDescent="0.2">
      <c r="A509" s="69"/>
      <c r="C509" s="14"/>
      <c r="D509" s="76"/>
    </row>
    <row r="510" spans="1:4" x14ac:dyDescent="0.2">
      <c r="A510" s="69"/>
      <c r="C510" s="14"/>
      <c r="D510" s="76"/>
    </row>
    <row r="511" spans="1:4" x14ac:dyDescent="0.2">
      <c r="A511" s="69"/>
      <c r="C511" s="14"/>
      <c r="D511" s="76"/>
    </row>
    <row r="512" spans="1:4" x14ac:dyDescent="0.2">
      <c r="A512" s="69"/>
      <c r="C512" s="14"/>
      <c r="D512" s="76"/>
    </row>
    <row r="513" spans="1:4" x14ac:dyDescent="0.2">
      <c r="A513" s="69"/>
      <c r="C513" s="14"/>
      <c r="D513" s="76"/>
    </row>
    <row r="514" spans="1:4" x14ac:dyDescent="0.2">
      <c r="A514" s="69"/>
      <c r="C514" s="14"/>
      <c r="D514" s="76"/>
    </row>
    <row r="515" spans="1:4" x14ac:dyDescent="0.2">
      <c r="A515" s="69"/>
      <c r="C515" s="14"/>
      <c r="D515" s="76"/>
    </row>
    <row r="516" spans="1:4" x14ac:dyDescent="0.2">
      <c r="A516" s="69"/>
      <c r="C516" s="14"/>
      <c r="D516" s="76"/>
    </row>
    <row r="517" spans="1:4" x14ac:dyDescent="0.2">
      <c r="A517" s="69"/>
      <c r="C517" s="14"/>
      <c r="D517" s="76"/>
    </row>
    <row r="518" spans="1:4" x14ac:dyDescent="0.2">
      <c r="A518" s="69"/>
      <c r="C518" s="14"/>
      <c r="D518" s="76"/>
    </row>
    <row r="519" spans="1:4" x14ac:dyDescent="0.2">
      <c r="A519" s="69"/>
      <c r="C519" s="14"/>
      <c r="D519" s="76"/>
    </row>
    <row r="520" spans="1:4" x14ac:dyDescent="0.2">
      <c r="A520" s="69"/>
      <c r="C520" s="14"/>
      <c r="D520" s="76"/>
    </row>
    <row r="521" spans="1:4" x14ac:dyDescent="0.2">
      <c r="A521" s="69"/>
      <c r="C521" s="14"/>
      <c r="D521" s="76"/>
    </row>
    <row r="522" spans="1:4" x14ac:dyDescent="0.2">
      <c r="A522" s="69"/>
      <c r="C522" s="14"/>
      <c r="D522" s="76"/>
    </row>
    <row r="523" spans="1:4" x14ac:dyDescent="0.2">
      <c r="A523" s="69"/>
      <c r="C523" s="14"/>
      <c r="D523" s="76"/>
    </row>
    <row r="524" spans="1:4" x14ac:dyDescent="0.2">
      <c r="A524" s="69"/>
      <c r="C524" s="14"/>
      <c r="D524" s="76"/>
    </row>
    <row r="525" spans="1:4" x14ac:dyDescent="0.2">
      <c r="A525" s="69"/>
      <c r="C525" s="14"/>
      <c r="D525" s="76"/>
    </row>
    <row r="526" spans="1:4" x14ac:dyDescent="0.2">
      <c r="A526" s="69"/>
      <c r="C526" s="14"/>
      <c r="D526" s="76"/>
    </row>
    <row r="527" spans="1:4" x14ac:dyDescent="0.2">
      <c r="A527" s="69"/>
      <c r="C527" s="14"/>
      <c r="D527" s="76"/>
    </row>
    <row r="528" spans="1:4" x14ac:dyDescent="0.2">
      <c r="A528" s="69"/>
      <c r="C528" s="14"/>
      <c r="D528" s="76"/>
    </row>
    <row r="529" spans="1:5" x14ac:dyDescent="0.2">
      <c r="A529" s="69"/>
      <c r="C529" s="14"/>
      <c r="D529" s="76"/>
    </row>
    <row r="530" spans="1:5" x14ac:dyDescent="0.2">
      <c r="A530" s="69"/>
      <c r="C530" s="14"/>
      <c r="D530" s="76"/>
    </row>
    <row r="531" spans="1:5" x14ac:dyDescent="0.2">
      <c r="A531" s="69"/>
      <c r="C531" s="14"/>
      <c r="D531" s="76"/>
    </row>
    <row r="532" spans="1:5" x14ac:dyDescent="0.2">
      <c r="A532" s="69"/>
      <c r="C532" s="14"/>
      <c r="D532" s="76"/>
    </row>
    <row r="533" spans="1:5" s="7" customFormat="1" x14ac:dyDescent="0.2">
      <c r="A533" s="69"/>
      <c r="B533" s="69"/>
      <c r="C533" s="14"/>
      <c r="D533" s="76"/>
      <c r="E533" s="54"/>
    </row>
    <row r="534" spans="1:5" s="7" customFormat="1" x14ac:dyDescent="0.2">
      <c r="A534" s="69"/>
      <c r="B534" s="69"/>
      <c r="C534" s="14"/>
      <c r="D534" s="76"/>
      <c r="E534" s="54"/>
    </row>
    <row r="535" spans="1:5" s="7" customFormat="1" x14ac:dyDescent="0.2">
      <c r="A535" s="69"/>
      <c r="B535" s="69"/>
      <c r="C535" s="14"/>
      <c r="D535" s="76"/>
      <c r="E535" s="54"/>
    </row>
    <row r="536" spans="1:5" s="7" customFormat="1" x14ac:dyDescent="0.2">
      <c r="A536" s="69"/>
      <c r="B536" s="69"/>
      <c r="C536" s="14"/>
      <c r="D536" s="76"/>
      <c r="E536" s="54"/>
    </row>
    <row r="537" spans="1:5" s="7" customFormat="1" x14ac:dyDescent="0.2">
      <c r="A537" s="69"/>
      <c r="B537" s="69"/>
      <c r="C537" s="14"/>
      <c r="D537" s="76"/>
      <c r="E537" s="54"/>
    </row>
    <row r="538" spans="1:5" s="7" customFormat="1" x14ac:dyDescent="0.2">
      <c r="A538" s="69"/>
      <c r="B538" s="69"/>
      <c r="C538" s="14"/>
      <c r="D538" s="76"/>
      <c r="E538" s="54"/>
    </row>
    <row r="539" spans="1:5" s="7" customFormat="1" x14ac:dyDescent="0.2">
      <c r="A539" s="69"/>
      <c r="B539" s="69"/>
      <c r="C539" s="14"/>
      <c r="D539" s="76"/>
      <c r="E539" s="54"/>
    </row>
    <row r="540" spans="1:5" s="7" customFormat="1" x14ac:dyDescent="0.2">
      <c r="A540" s="69"/>
      <c r="B540" s="69"/>
      <c r="C540" s="14"/>
      <c r="D540" s="76"/>
      <c r="E540" s="54"/>
    </row>
    <row r="541" spans="1:5" s="7" customFormat="1" x14ac:dyDescent="0.2">
      <c r="A541" s="69"/>
      <c r="B541" s="69"/>
      <c r="C541" s="14"/>
      <c r="D541" s="76"/>
      <c r="E541" s="54"/>
    </row>
    <row r="542" spans="1:5" s="7" customFormat="1" x14ac:dyDescent="0.2">
      <c r="A542" s="69"/>
      <c r="B542" s="69"/>
      <c r="C542" s="14"/>
      <c r="D542" s="76"/>
      <c r="E542" s="54"/>
    </row>
    <row r="543" spans="1:5" s="7" customFormat="1" x14ac:dyDescent="0.2">
      <c r="A543" s="69"/>
      <c r="B543" s="69"/>
      <c r="C543" s="14"/>
      <c r="D543" s="76"/>
      <c r="E543" s="54"/>
    </row>
    <row r="544" spans="1:5" s="7" customFormat="1" x14ac:dyDescent="0.2">
      <c r="A544" s="69"/>
      <c r="B544" s="69"/>
      <c r="C544" s="14"/>
      <c r="D544" s="76"/>
      <c r="E544" s="54"/>
    </row>
    <row r="545" spans="1:5" s="7" customFormat="1" x14ac:dyDescent="0.2">
      <c r="A545" s="69"/>
      <c r="B545" s="69"/>
      <c r="C545" s="14"/>
      <c r="D545" s="76"/>
      <c r="E545" s="54"/>
    </row>
    <row r="546" spans="1:5" s="7" customFormat="1" x14ac:dyDescent="0.2">
      <c r="A546" s="69"/>
      <c r="B546" s="69"/>
      <c r="C546" s="14"/>
      <c r="D546" s="76"/>
      <c r="E546" s="54"/>
    </row>
    <row r="547" spans="1:5" s="7" customFormat="1" x14ac:dyDescent="0.2">
      <c r="A547" s="69"/>
      <c r="B547" s="69"/>
      <c r="C547" s="14"/>
      <c r="D547" s="76"/>
      <c r="E547" s="54"/>
    </row>
    <row r="548" spans="1:5" s="7" customFormat="1" x14ac:dyDescent="0.2">
      <c r="A548" s="69"/>
      <c r="B548" s="69"/>
      <c r="C548" s="14"/>
      <c r="D548" s="76"/>
      <c r="E548" s="54"/>
    </row>
    <row r="549" spans="1:5" s="7" customFormat="1" x14ac:dyDescent="0.2">
      <c r="A549" s="69"/>
      <c r="B549" s="69"/>
      <c r="C549" s="14"/>
      <c r="D549" s="76"/>
      <c r="E549" s="54"/>
    </row>
    <row r="550" spans="1:5" s="7" customFormat="1" x14ac:dyDescent="0.2">
      <c r="A550" s="69"/>
      <c r="B550" s="69"/>
      <c r="C550" s="14"/>
      <c r="D550" s="76"/>
      <c r="E550" s="54"/>
    </row>
    <row r="551" spans="1:5" s="7" customFormat="1" x14ac:dyDescent="0.2">
      <c r="A551" s="69"/>
      <c r="B551" s="69"/>
      <c r="C551" s="14"/>
      <c r="D551" s="76"/>
      <c r="E551" s="54"/>
    </row>
    <row r="552" spans="1:5" s="7" customFormat="1" x14ac:dyDescent="0.2">
      <c r="A552" s="69"/>
      <c r="B552" s="69"/>
      <c r="C552" s="14"/>
      <c r="D552" s="76"/>
      <c r="E552" s="54"/>
    </row>
    <row r="553" spans="1:5" s="7" customFormat="1" x14ac:dyDescent="0.2">
      <c r="A553" s="69"/>
      <c r="B553" s="69"/>
      <c r="C553" s="14"/>
      <c r="D553" s="76"/>
      <c r="E553" s="54"/>
    </row>
    <row r="554" spans="1:5" s="7" customFormat="1" x14ac:dyDescent="0.2">
      <c r="A554" s="69"/>
      <c r="B554" s="69"/>
      <c r="C554" s="14"/>
      <c r="D554" s="76"/>
      <c r="E554" s="54"/>
    </row>
    <row r="555" spans="1:5" s="7" customFormat="1" x14ac:dyDescent="0.2">
      <c r="A555" s="69"/>
      <c r="B555" s="69"/>
      <c r="C555" s="14"/>
      <c r="D555" s="76"/>
      <c r="E555" s="54"/>
    </row>
    <row r="556" spans="1:5" s="7" customFormat="1" x14ac:dyDescent="0.2">
      <c r="A556" s="69"/>
      <c r="B556" s="69"/>
      <c r="C556" s="14"/>
      <c r="D556" s="76"/>
      <c r="E556" s="54"/>
    </row>
    <row r="557" spans="1:5" s="7" customFormat="1" x14ac:dyDescent="0.2">
      <c r="A557" s="69"/>
      <c r="B557" s="69"/>
      <c r="C557" s="14"/>
      <c r="D557" s="76"/>
      <c r="E557" s="54"/>
    </row>
    <row r="558" spans="1:5" s="7" customFormat="1" x14ac:dyDescent="0.2">
      <c r="A558" s="69"/>
      <c r="B558" s="69"/>
      <c r="C558" s="14"/>
      <c r="D558" s="76"/>
      <c r="E558" s="54"/>
    </row>
    <row r="559" spans="1:5" s="7" customFormat="1" x14ac:dyDescent="0.2">
      <c r="A559" s="69"/>
      <c r="B559" s="69"/>
      <c r="C559" s="14"/>
      <c r="D559" s="76"/>
      <c r="E559" s="54"/>
    </row>
    <row r="560" spans="1:5" s="7" customFormat="1" x14ac:dyDescent="0.2">
      <c r="A560" s="69"/>
      <c r="B560" s="69"/>
      <c r="C560" s="14"/>
      <c r="D560" s="76"/>
      <c r="E560" s="54"/>
    </row>
    <row r="561" spans="1:5" s="7" customFormat="1" ht="18" customHeight="1" x14ac:dyDescent="0.2">
      <c r="A561" s="69"/>
      <c r="B561" s="69"/>
      <c r="C561" s="14"/>
      <c r="D561" s="76"/>
      <c r="E561" s="54"/>
    </row>
    <row r="562" spans="1:5" x14ac:dyDescent="0.2">
      <c r="A562" s="69"/>
      <c r="C562" s="14"/>
      <c r="D562" s="76"/>
    </row>
    <row r="563" spans="1:5" s="7" customFormat="1" x14ac:dyDescent="0.2">
      <c r="A563" s="69"/>
      <c r="B563" s="69"/>
      <c r="C563" s="14"/>
      <c r="D563" s="76"/>
      <c r="E563" s="54"/>
    </row>
    <row r="564" spans="1:5" s="7" customFormat="1" x14ac:dyDescent="0.2">
      <c r="A564" s="69"/>
      <c r="B564" s="69"/>
      <c r="C564" s="14"/>
      <c r="D564" s="76"/>
      <c r="E564" s="54"/>
    </row>
    <row r="565" spans="1:5" s="7" customFormat="1" x14ac:dyDescent="0.2">
      <c r="A565" s="69"/>
      <c r="B565" s="69"/>
      <c r="C565" s="14"/>
      <c r="D565" s="76"/>
      <c r="E565" s="54"/>
    </row>
    <row r="566" spans="1:5" s="7" customFormat="1" ht="18" customHeight="1" x14ac:dyDescent="0.2">
      <c r="A566" s="69"/>
      <c r="B566" s="69"/>
      <c r="C566" s="14"/>
      <c r="D566" s="76"/>
      <c r="E566" s="54"/>
    </row>
    <row r="567" spans="1:5" x14ac:dyDescent="0.2">
      <c r="A567" s="69"/>
      <c r="C567" s="14"/>
      <c r="D567" s="76"/>
    </row>
    <row r="568" spans="1:5" ht="14.25" customHeight="1" x14ac:dyDescent="0.2">
      <c r="A568" s="69"/>
      <c r="C568" s="14"/>
      <c r="D568" s="76"/>
    </row>
    <row r="569" spans="1:5" ht="14.25" customHeight="1" x14ac:dyDescent="0.2">
      <c r="A569" s="69"/>
      <c r="C569" s="14"/>
      <c r="D569" s="76"/>
    </row>
    <row r="570" spans="1:5" ht="14.25" customHeight="1" x14ac:dyDescent="0.2">
      <c r="A570" s="69"/>
      <c r="C570" s="14"/>
      <c r="D570" s="76"/>
    </row>
    <row r="571" spans="1:5" x14ac:dyDescent="0.2">
      <c r="A571" s="69"/>
      <c r="C571" s="14"/>
      <c r="D571" s="76"/>
    </row>
    <row r="572" spans="1:5" ht="14.25" customHeight="1" x14ac:dyDescent="0.2">
      <c r="A572" s="69"/>
      <c r="C572" s="14"/>
      <c r="D572" s="76"/>
    </row>
    <row r="573" spans="1:5" x14ac:dyDescent="0.2">
      <c r="A573" s="69"/>
      <c r="C573" s="14"/>
      <c r="D573" s="76"/>
    </row>
    <row r="574" spans="1:5" ht="14.25" customHeight="1" x14ac:dyDescent="0.2">
      <c r="A574" s="69"/>
      <c r="C574" s="14"/>
      <c r="D574" s="76"/>
    </row>
    <row r="575" spans="1:5" x14ac:dyDescent="0.2">
      <c r="A575" s="69"/>
      <c r="C575" s="14"/>
      <c r="D575" s="76"/>
    </row>
    <row r="576" spans="1:5" s="7" customFormat="1" ht="30" customHeight="1" x14ac:dyDescent="0.2">
      <c r="A576" s="69"/>
      <c r="B576" s="69"/>
      <c r="C576" s="14"/>
      <c r="D576" s="76"/>
      <c r="E576" s="54"/>
    </row>
    <row r="577" spans="1:5" s="7" customFormat="1" x14ac:dyDescent="0.2">
      <c r="A577" s="69"/>
      <c r="B577" s="69"/>
      <c r="C577" s="14"/>
      <c r="D577" s="76"/>
      <c r="E577" s="54"/>
    </row>
    <row r="578" spans="1:5" s="7" customFormat="1" x14ac:dyDescent="0.2">
      <c r="A578" s="69"/>
      <c r="B578" s="69"/>
      <c r="C578" s="14"/>
      <c r="D578" s="76"/>
      <c r="E578" s="54"/>
    </row>
    <row r="579" spans="1:5" s="7" customFormat="1" x14ac:dyDescent="0.2">
      <c r="A579" s="69"/>
      <c r="B579" s="69"/>
      <c r="C579" s="14"/>
      <c r="D579" s="76"/>
      <c r="E579" s="54"/>
    </row>
    <row r="580" spans="1:5" s="7" customFormat="1" x14ac:dyDescent="0.2">
      <c r="A580" s="69"/>
      <c r="B580" s="69"/>
      <c r="C580" s="14"/>
      <c r="D580" s="76"/>
      <c r="E580" s="54"/>
    </row>
    <row r="581" spans="1:5" s="7" customFormat="1" x14ac:dyDescent="0.2">
      <c r="A581" s="69"/>
      <c r="B581" s="69"/>
      <c r="C581" s="14"/>
      <c r="D581" s="76"/>
      <c r="E581" s="54"/>
    </row>
    <row r="582" spans="1:5" s="7" customFormat="1" x14ac:dyDescent="0.2">
      <c r="A582" s="69"/>
      <c r="B582" s="69"/>
      <c r="C582" s="14"/>
      <c r="D582" s="76"/>
      <c r="E582" s="54"/>
    </row>
    <row r="583" spans="1:5" s="7" customFormat="1" x14ac:dyDescent="0.2">
      <c r="A583" s="69"/>
      <c r="B583" s="69"/>
      <c r="C583" s="14"/>
      <c r="D583" s="76"/>
      <c r="E583" s="54"/>
    </row>
    <row r="584" spans="1:5" s="7" customFormat="1" x14ac:dyDescent="0.2">
      <c r="A584" s="69"/>
      <c r="B584" s="69"/>
      <c r="C584" s="14"/>
      <c r="D584" s="76"/>
      <c r="E584" s="54"/>
    </row>
    <row r="585" spans="1:5" s="7" customFormat="1" x14ac:dyDescent="0.2">
      <c r="A585" s="69"/>
      <c r="B585" s="69"/>
      <c r="C585" s="14"/>
      <c r="D585" s="76"/>
      <c r="E585" s="54"/>
    </row>
    <row r="586" spans="1:5" s="7" customFormat="1" x14ac:dyDescent="0.2">
      <c r="A586" s="69"/>
      <c r="B586" s="69"/>
      <c r="C586" s="14"/>
      <c r="D586" s="76"/>
      <c r="E586" s="54"/>
    </row>
    <row r="587" spans="1:5" s="7" customFormat="1" x14ac:dyDescent="0.2">
      <c r="A587" s="69"/>
      <c r="B587" s="69"/>
      <c r="C587" s="14"/>
      <c r="D587" s="76"/>
      <c r="E587" s="54"/>
    </row>
    <row r="588" spans="1:5" s="7" customFormat="1" x14ac:dyDescent="0.2">
      <c r="A588" s="69"/>
      <c r="B588" s="69"/>
      <c r="C588" s="14"/>
      <c r="D588" s="76"/>
      <c r="E588" s="54"/>
    </row>
    <row r="589" spans="1:5" s="7" customFormat="1" x14ac:dyDescent="0.2">
      <c r="A589" s="69"/>
      <c r="B589" s="69"/>
      <c r="C589" s="14"/>
      <c r="D589" s="76"/>
      <c r="E589" s="54"/>
    </row>
    <row r="590" spans="1:5" s="7" customFormat="1" x14ac:dyDescent="0.2">
      <c r="A590" s="69"/>
      <c r="B590" s="69"/>
      <c r="C590" s="14"/>
      <c r="D590" s="76"/>
      <c r="E590" s="54"/>
    </row>
    <row r="591" spans="1:5" x14ac:dyDescent="0.2">
      <c r="A591" s="69"/>
      <c r="C591" s="14"/>
      <c r="D591" s="76"/>
    </row>
    <row r="592" spans="1:5" x14ac:dyDescent="0.2">
      <c r="A592" s="69"/>
      <c r="C592" s="14"/>
      <c r="D592" s="76"/>
    </row>
    <row r="593" spans="1:4" ht="18" customHeight="1" x14ac:dyDescent="0.2">
      <c r="A593" s="69"/>
      <c r="C593" s="14"/>
      <c r="D593" s="76"/>
    </row>
    <row r="594" spans="1:4" ht="20.25" customHeight="1" x14ac:dyDescent="0.2">
      <c r="A594" s="69"/>
      <c r="C594" s="14"/>
      <c r="D594" s="76"/>
    </row>
    <row r="595" spans="1:4" x14ac:dyDescent="0.2">
      <c r="A595" s="69"/>
      <c r="C595" s="14"/>
      <c r="D595" s="76"/>
    </row>
    <row r="596" spans="1:4" x14ac:dyDescent="0.2">
      <c r="A596" s="69"/>
      <c r="C596" s="14"/>
      <c r="D596" s="76"/>
    </row>
    <row r="597" spans="1:4" x14ac:dyDescent="0.2">
      <c r="A597" s="69"/>
      <c r="C597" s="14"/>
      <c r="D597" s="76"/>
    </row>
    <row r="598" spans="1:4" x14ac:dyDescent="0.2">
      <c r="A598" s="69"/>
      <c r="C598" s="14"/>
      <c r="D598" s="76"/>
    </row>
    <row r="599" spans="1:4" x14ac:dyDescent="0.2">
      <c r="A599" s="69"/>
      <c r="C599" s="14"/>
      <c r="D599" s="76"/>
    </row>
    <row r="600" spans="1:4" x14ac:dyDescent="0.2">
      <c r="A600" s="69"/>
      <c r="C600" s="14"/>
      <c r="D600" s="76"/>
    </row>
    <row r="601" spans="1:4" x14ac:dyDescent="0.2">
      <c r="A601" s="69"/>
      <c r="C601" s="14"/>
      <c r="D601" s="76"/>
    </row>
    <row r="602" spans="1:4" x14ac:dyDescent="0.2">
      <c r="A602" s="69"/>
      <c r="C602" s="14"/>
      <c r="D602" s="76"/>
    </row>
    <row r="603" spans="1:4" x14ac:dyDescent="0.2">
      <c r="A603" s="69"/>
      <c r="C603" s="14"/>
      <c r="D603" s="76"/>
    </row>
    <row r="604" spans="1:4" x14ac:dyDescent="0.2">
      <c r="A604" s="69"/>
      <c r="C604" s="14"/>
      <c r="D604" s="76"/>
    </row>
    <row r="605" spans="1:4" x14ac:dyDescent="0.2">
      <c r="A605" s="69"/>
      <c r="C605" s="14"/>
      <c r="D605" s="76"/>
    </row>
    <row r="606" spans="1:4" x14ac:dyDescent="0.2">
      <c r="A606" s="69"/>
      <c r="C606" s="14"/>
      <c r="D606" s="76"/>
    </row>
    <row r="607" spans="1:4" x14ac:dyDescent="0.2">
      <c r="A607" s="69"/>
      <c r="C607" s="14"/>
      <c r="D607" s="76"/>
    </row>
    <row r="608" spans="1:4" x14ac:dyDescent="0.2">
      <c r="A608" s="69"/>
      <c r="C608" s="14"/>
      <c r="D608" s="76"/>
    </row>
    <row r="609" spans="1:4" x14ac:dyDescent="0.2">
      <c r="A609" s="69"/>
      <c r="C609" s="14"/>
      <c r="D609" s="76"/>
    </row>
    <row r="610" spans="1:4" x14ac:dyDescent="0.2">
      <c r="A610" s="69"/>
      <c r="C610" s="14"/>
      <c r="D610" s="76"/>
    </row>
    <row r="611" spans="1:4" x14ac:dyDescent="0.2">
      <c r="A611" s="69"/>
      <c r="C611" s="14"/>
      <c r="D611" s="76"/>
    </row>
    <row r="612" spans="1:4" x14ac:dyDescent="0.2">
      <c r="A612" s="69"/>
      <c r="C612" s="14"/>
      <c r="D612" s="76"/>
    </row>
    <row r="613" spans="1:4" x14ac:dyDescent="0.2">
      <c r="A613" s="69"/>
      <c r="C613" s="14"/>
      <c r="D613" s="76"/>
    </row>
    <row r="614" spans="1:4" x14ac:dyDescent="0.2">
      <c r="A614" s="69"/>
      <c r="C614" s="14"/>
      <c r="D614" s="76"/>
    </row>
    <row r="615" spans="1:4" x14ac:dyDescent="0.2">
      <c r="A615" s="69"/>
      <c r="C615" s="14"/>
      <c r="D615" s="76"/>
    </row>
    <row r="616" spans="1:4" x14ac:dyDescent="0.2">
      <c r="A616" s="69"/>
      <c r="C616" s="14"/>
      <c r="D616" s="76"/>
    </row>
    <row r="617" spans="1:4" x14ac:dyDescent="0.2">
      <c r="A617" s="69"/>
      <c r="C617" s="14"/>
      <c r="D617" s="76"/>
    </row>
    <row r="618" spans="1:4" x14ac:dyDescent="0.2">
      <c r="A618" s="69"/>
      <c r="C618" s="14"/>
      <c r="D618" s="76"/>
    </row>
    <row r="619" spans="1:4" x14ac:dyDescent="0.2">
      <c r="A619" s="69"/>
      <c r="C619" s="14"/>
      <c r="D619" s="76"/>
    </row>
    <row r="620" spans="1:4" x14ac:dyDescent="0.2">
      <c r="A620" s="69"/>
      <c r="C620" s="14"/>
      <c r="D620" s="76"/>
    </row>
    <row r="621" spans="1:4" x14ac:dyDescent="0.2">
      <c r="A621" s="69"/>
      <c r="C621" s="14"/>
      <c r="D621" s="76"/>
    </row>
    <row r="622" spans="1:4" x14ac:dyDescent="0.2">
      <c r="A622" s="69"/>
      <c r="C622" s="14"/>
      <c r="D622" s="76"/>
    </row>
    <row r="623" spans="1:4" x14ac:dyDescent="0.2">
      <c r="A623" s="69"/>
      <c r="C623" s="14"/>
      <c r="D623" s="76"/>
    </row>
    <row r="624" spans="1:4" x14ac:dyDescent="0.2">
      <c r="A624" s="69"/>
      <c r="C624" s="14"/>
      <c r="D624" s="76"/>
    </row>
    <row r="625" spans="1:4" x14ac:dyDescent="0.2">
      <c r="A625" s="69"/>
      <c r="C625" s="14"/>
      <c r="D625" s="76"/>
    </row>
    <row r="626" spans="1:4" x14ac:dyDescent="0.2">
      <c r="A626" s="69"/>
      <c r="C626" s="14"/>
      <c r="D626" s="76"/>
    </row>
    <row r="627" spans="1:4" x14ac:dyDescent="0.2">
      <c r="A627" s="69"/>
      <c r="C627" s="14"/>
      <c r="D627" s="76"/>
    </row>
    <row r="628" spans="1:4" x14ac:dyDescent="0.2">
      <c r="A628" s="69"/>
      <c r="C628" s="14"/>
      <c r="D628" s="76"/>
    </row>
    <row r="629" spans="1:4" x14ac:dyDescent="0.2">
      <c r="A629" s="69"/>
      <c r="C629" s="14"/>
      <c r="D629" s="76"/>
    </row>
    <row r="630" spans="1:4" x14ac:dyDescent="0.2">
      <c r="A630" s="69"/>
      <c r="C630" s="14"/>
      <c r="D630" s="76"/>
    </row>
    <row r="631" spans="1:4" x14ac:dyDescent="0.2">
      <c r="A631" s="69"/>
      <c r="C631" s="14"/>
      <c r="D631" s="76"/>
    </row>
    <row r="632" spans="1:4" x14ac:dyDescent="0.2">
      <c r="A632" s="69"/>
      <c r="C632" s="14"/>
      <c r="D632" s="76"/>
    </row>
    <row r="633" spans="1:4" x14ac:dyDescent="0.2">
      <c r="A633" s="69"/>
      <c r="C633" s="14"/>
      <c r="D633" s="76"/>
    </row>
    <row r="634" spans="1:4" x14ac:dyDescent="0.2">
      <c r="A634" s="69"/>
      <c r="C634" s="14"/>
      <c r="D634" s="76"/>
    </row>
    <row r="635" spans="1:4" x14ac:dyDescent="0.2">
      <c r="A635" s="69"/>
      <c r="C635" s="14"/>
      <c r="D635" s="76"/>
    </row>
    <row r="636" spans="1:4" x14ac:dyDescent="0.2">
      <c r="A636" s="69"/>
      <c r="C636" s="14"/>
      <c r="D636" s="76"/>
    </row>
    <row r="637" spans="1:4" x14ac:dyDescent="0.2">
      <c r="A637" s="69"/>
      <c r="C637" s="14"/>
      <c r="D637" s="76"/>
    </row>
    <row r="638" spans="1:4" x14ac:dyDescent="0.2">
      <c r="A638" s="69"/>
      <c r="C638" s="14"/>
      <c r="D638" s="76"/>
    </row>
    <row r="639" spans="1:4" x14ac:dyDescent="0.2">
      <c r="A639" s="69"/>
      <c r="C639" s="14"/>
      <c r="D639" s="76"/>
    </row>
    <row r="640" spans="1:4" x14ac:dyDescent="0.2">
      <c r="A640" s="69"/>
      <c r="C640" s="14"/>
      <c r="D640" s="76"/>
    </row>
    <row r="641" spans="1:4" x14ac:dyDescent="0.2">
      <c r="A641" s="69"/>
      <c r="C641" s="14"/>
      <c r="D641" s="76"/>
    </row>
    <row r="642" spans="1:4" x14ac:dyDescent="0.2">
      <c r="A642" s="69"/>
      <c r="C642" s="14"/>
      <c r="D642" s="76"/>
    </row>
    <row r="643" spans="1:4" x14ac:dyDescent="0.2">
      <c r="A643" s="69"/>
      <c r="C643" s="14"/>
      <c r="D643" s="76"/>
    </row>
    <row r="644" spans="1:4" x14ac:dyDescent="0.2">
      <c r="A644" s="69"/>
      <c r="C644" s="14"/>
      <c r="D644" s="76"/>
    </row>
    <row r="645" spans="1:4" x14ac:dyDescent="0.2">
      <c r="A645" s="69"/>
      <c r="C645" s="14"/>
      <c r="D645" s="76"/>
    </row>
    <row r="646" spans="1:4" x14ac:dyDescent="0.2">
      <c r="A646" s="69"/>
      <c r="C646" s="14"/>
      <c r="D646" s="76"/>
    </row>
    <row r="647" spans="1:4" x14ac:dyDescent="0.2">
      <c r="A647" s="69"/>
      <c r="C647" s="14"/>
      <c r="D647" s="76"/>
    </row>
    <row r="648" spans="1:4" x14ac:dyDescent="0.2">
      <c r="A648" s="69"/>
      <c r="C648" s="14"/>
      <c r="D648" s="76"/>
    </row>
    <row r="649" spans="1:4" x14ac:dyDescent="0.2">
      <c r="A649" s="69"/>
      <c r="C649" s="14"/>
      <c r="D649" s="76"/>
    </row>
    <row r="650" spans="1:4" x14ac:dyDescent="0.2">
      <c r="A650" s="69"/>
      <c r="C650" s="14"/>
      <c r="D650" s="76"/>
    </row>
    <row r="651" spans="1:4" x14ac:dyDescent="0.2">
      <c r="A651" s="69"/>
      <c r="C651" s="14"/>
      <c r="D651" s="76"/>
    </row>
    <row r="652" spans="1:4" x14ac:dyDescent="0.2">
      <c r="A652" s="69"/>
      <c r="C652" s="14"/>
      <c r="D652" s="76"/>
    </row>
    <row r="653" spans="1:4" x14ac:dyDescent="0.2">
      <c r="A653" s="69"/>
      <c r="C653" s="14"/>
      <c r="D653" s="76"/>
    </row>
    <row r="654" spans="1:4" x14ac:dyDescent="0.2">
      <c r="A654" s="69"/>
      <c r="C654" s="14"/>
      <c r="D654" s="76"/>
    </row>
    <row r="655" spans="1:4" x14ac:dyDescent="0.2">
      <c r="A655" s="69"/>
      <c r="C655" s="14"/>
      <c r="D655" s="76"/>
    </row>
    <row r="656" spans="1:4" x14ac:dyDescent="0.2">
      <c r="A656" s="69"/>
      <c r="C656" s="14"/>
      <c r="D656" s="76"/>
    </row>
    <row r="657" spans="1:4" x14ac:dyDescent="0.2">
      <c r="A657" s="69"/>
      <c r="C657" s="14"/>
      <c r="D657" s="76"/>
    </row>
    <row r="658" spans="1:4" x14ac:dyDescent="0.2">
      <c r="A658" s="69"/>
      <c r="C658" s="14"/>
      <c r="D658" s="76"/>
    </row>
    <row r="659" spans="1:4" x14ac:dyDescent="0.2">
      <c r="A659" s="69"/>
      <c r="C659" s="14"/>
      <c r="D659" s="76"/>
    </row>
    <row r="660" spans="1:4" x14ac:dyDescent="0.2">
      <c r="A660" s="69"/>
      <c r="C660" s="14"/>
      <c r="D660" s="76"/>
    </row>
    <row r="661" spans="1:4" x14ac:dyDescent="0.2">
      <c r="A661" s="69"/>
      <c r="C661" s="14"/>
      <c r="D661" s="76"/>
    </row>
    <row r="662" spans="1:4" x14ac:dyDescent="0.2">
      <c r="A662" s="69"/>
      <c r="C662" s="14"/>
      <c r="D662" s="76"/>
    </row>
    <row r="663" spans="1:4" x14ac:dyDescent="0.2">
      <c r="A663" s="69"/>
      <c r="C663" s="14"/>
      <c r="D663" s="76"/>
    </row>
    <row r="664" spans="1:4" x14ac:dyDescent="0.2">
      <c r="A664" s="69"/>
      <c r="C664" s="14"/>
      <c r="D664" s="76"/>
    </row>
    <row r="665" spans="1:4" x14ac:dyDescent="0.2">
      <c r="A665" s="69"/>
      <c r="C665" s="14"/>
      <c r="D665" s="76"/>
    </row>
    <row r="666" spans="1:4" x14ac:dyDescent="0.2">
      <c r="A666" s="69"/>
      <c r="C666" s="14"/>
      <c r="D666" s="76"/>
    </row>
    <row r="667" spans="1:4" x14ac:dyDescent="0.2">
      <c r="A667" s="69"/>
      <c r="C667" s="14"/>
      <c r="D667" s="76"/>
    </row>
    <row r="668" spans="1:4" x14ac:dyDescent="0.2">
      <c r="A668" s="69"/>
      <c r="C668" s="14"/>
      <c r="D668" s="76"/>
    </row>
    <row r="669" spans="1:4" x14ac:dyDescent="0.2">
      <c r="A669" s="69"/>
      <c r="C669" s="14"/>
      <c r="D669" s="76"/>
    </row>
    <row r="670" spans="1:4" x14ac:dyDescent="0.2">
      <c r="A670" s="69"/>
      <c r="C670" s="14"/>
      <c r="D670" s="76"/>
    </row>
    <row r="671" spans="1:4" x14ac:dyDescent="0.2">
      <c r="A671" s="69"/>
      <c r="C671" s="14"/>
      <c r="D671" s="76"/>
    </row>
    <row r="672" spans="1:4" x14ac:dyDescent="0.2">
      <c r="A672" s="69"/>
      <c r="C672" s="14"/>
      <c r="D672" s="76"/>
    </row>
    <row r="673" spans="1:4" x14ac:dyDescent="0.2">
      <c r="A673" s="69"/>
      <c r="C673" s="14"/>
      <c r="D673" s="76"/>
    </row>
    <row r="674" spans="1:4" x14ac:dyDescent="0.2">
      <c r="A674" s="69"/>
      <c r="C674" s="14"/>
      <c r="D674" s="76"/>
    </row>
    <row r="675" spans="1:4" x14ac:dyDescent="0.2">
      <c r="A675" s="69"/>
      <c r="C675" s="14"/>
      <c r="D675" s="76"/>
    </row>
    <row r="676" spans="1:4" x14ac:dyDescent="0.2">
      <c r="A676" s="69"/>
      <c r="C676" s="14"/>
      <c r="D676" s="76"/>
    </row>
    <row r="677" spans="1:4" x14ac:dyDescent="0.2">
      <c r="A677" s="69"/>
      <c r="C677" s="14"/>
      <c r="D677" s="76"/>
    </row>
    <row r="678" spans="1:4" x14ac:dyDescent="0.2">
      <c r="A678" s="69"/>
      <c r="C678" s="14"/>
      <c r="D678" s="76"/>
    </row>
    <row r="679" spans="1:4" x14ac:dyDescent="0.2">
      <c r="A679" s="69"/>
      <c r="C679" s="14"/>
      <c r="D679" s="76"/>
    </row>
    <row r="680" spans="1:4" x14ac:dyDescent="0.2">
      <c r="A680" s="69"/>
      <c r="C680" s="14"/>
      <c r="D680" s="76"/>
    </row>
    <row r="681" spans="1:4" x14ac:dyDescent="0.2">
      <c r="A681" s="69"/>
      <c r="C681" s="14"/>
      <c r="D681" s="76"/>
    </row>
    <row r="682" spans="1:4" x14ac:dyDescent="0.2">
      <c r="A682" s="69"/>
      <c r="C682" s="14"/>
      <c r="D682" s="76"/>
    </row>
    <row r="683" spans="1:4" x14ac:dyDescent="0.2">
      <c r="A683" s="69"/>
      <c r="C683" s="14"/>
      <c r="D683" s="76"/>
    </row>
    <row r="684" spans="1:4" x14ac:dyDescent="0.2">
      <c r="A684" s="69"/>
      <c r="C684" s="14"/>
      <c r="D684" s="76"/>
    </row>
    <row r="685" spans="1:4" x14ac:dyDescent="0.2">
      <c r="A685" s="69"/>
      <c r="C685" s="14"/>
      <c r="D685" s="76"/>
    </row>
    <row r="686" spans="1:4" x14ac:dyDescent="0.2">
      <c r="A686" s="69"/>
      <c r="C686" s="14"/>
      <c r="D686" s="76"/>
    </row>
    <row r="687" spans="1:4" x14ac:dyDescent="0.2">
      <c r="A687" s="69"/>
      <c r="C687" s="14"/>
      <c r="D687" s="76"/>
    </row>
    <row r="688" spans="1:4" x14ac:dyDescent="0.2">
      <c r="A688" s="69"/>
      <c r="C688" s="14"/>
      <c r="D688" s="76"/>
    </row>
    <row r="689" spans="1:4" x14ac:dyDescent="0.2">
      <c r="A689" s="69"/>
      <c r="C689" s="14"/>
      <c r="D689" s="76"/>
    </row>
    <row r="690" spans="1:4" x14ac:dyDescent="0.2">
      <c r="A690" s="69"/>
      <c r="C690" s="14"/>
      <c r="D690" s="76"/>
    </row>
    <row r="691" spans="1:4" x14ac:dyDescent="0.2">
      <c r="A691" s="69"/>
      <c r="C691" s="14"/>
      <c r="D691" s="76"/>
    </row>
    <row r="692" spans="1:4" x14ac:dyDescent="0.2">
      <c r="A692" s="69"/>
      <c r="C692" s="14"/>
      <c r="D692" s="76"/>
    </row>
    <row r="693" spans="1:4" x14ac:dyDescent="0.2">
      <c r="A693" s="69"/>
      <c r="C693" s="14"/>
      <c r="D693" s="76"/>
    </row>
    <row r="694" spans="1:4" x14ac:dyDescent="0.2">
      <c r="A694" s="69"/>
      <c r="C694" s="14"/>
      <c r="D694" s="76"/>
    </row>
    <row r="695" spans="1:4" x14ac:dyDescent="0.2">
      <c r="A695" s="69"/>
      <c r="C695" s="14"/>
      <c r="D695" s="76"/>
    </row>
    <row r="696" spans="1:4" x14ac:dyDescent="0.2">
      <c r="A696" s="69"/>
      <c r="C696" s="14"/>
      <c r="D696" s="76"/>
    </row>
    <row r="697" spans="1:4" x14ac:dyDescent="0.2">
      <c r="A697" s="69"/>
      <c r="C697" s="14"/>
      <c r="D697" s="76"/>
    </row>
    <row r="698" spans="1:4" x14ac:dyDescent="0.2">
      <c r="A698" s="69"/>
      <c r="C698" s="14"/>
      <c r="D698" s="76"/>
    </row>
    <row r="699" spans="1:4" x14ac:dyDescent="0.2">
      <c r="A699" s="69"/>
      <c r="C699" s="14"/>
      <c r="D699" s="76"/>
    </row>
    <row r="700" spans="1:4" x14ac:dyDescent="0.2">
      <c r="A700" s="69"/>
      <c r="C700" s="14"/>
      <c r="D700" s="76"/>
    </row>
    <row r="701" spans="1:4" x14ac:dyDescent="0.2">
      <c r="A701" s="69"/>
      <c r="C701" s="14"/>
      <c r="D701" s="76"/>
    </row>
    <row r="702" spans="1:4" x14ac:dyDescent="0.2">
      <c r="A702" s="69"/>
      <c r="C702" s="14"/>
      <c r="D702" s="76"/>
    </row>
    <row r="703" spans="1:4" x14ac:dyDescent="0.2">
      <c r="A703" s="69"/>
      <c r="C703" s="14"/>
      <c r="D703" s="76"/>
    </row>
    <row r="704" spans="1:4" x14ac:dyDescent="0.2">
      <c r="A704" s="69"/>
      <c r="C704" s="14"/>
      <c r="D704" s="76"/>
    </row>
    <row r="705" spans="1:4" x14ac:dyDescent="0.2">
      <c r="A705" s="69"/>
      <c r="C705" s="14"/>
      <c r="D705" s="76"/>
    </row>
    <row r="706" spans="1:4" x14ac:dyDescent="0.2">
      <c r="A706" s="69"/>
      <c r="C706" s="14"/>
      <c r="D706" s="76"/>
    </row>
    <row r="707" spans="1:4" x14ac:dyDescent="0.2">
      <c r="A707" s="69"/>
      <c r="C707" s="14"/>
      <c r="D707" s="76"/>
    </row>
    <row r="708" spans="1:4" x14ac:dyDescent="0.2">
      <c r="A708" s="69"/>
      <c r="C708" s="14"/>
      <c r="D708" s="76"/>
    </row>
    <row r="709" spans="1:4" x14ac:dyDescent="0.2">
      <c r="A709" s="69"/>
      <c r="C709" s="14"/>
      <c r="D709" s="76"/>
    </row>
    <row r="710" spans="1:4" x14ac:dyDescent="0.2">
      <c r="A710" s="69"/>
      <c r="C710" s="14"/>
      <c r="D710" s="76"/>
    </row>
    <row r="711" spans="1:4" x14ac:dyDescent="0.2">
      <c r="A711" s="69"/>
      <c r="C711" s="14"/>
      <c r="D711" s="76"/>
    </row>
    <row r="712" spans="1:4" x14ac:dyDescent="0.2">
      <c r="A712" s="69"/>
      <c r="C712" s="14"/>
      <c r="D712" s="76"/>
    </row>
    <row r="713" spans="1:4" x14ac:dyDescent="0.2">
      <c r="A713" s="69"/>
      <c r="C713" s="14"/>
      <c r="D713" s="76"/>
    </row>
    <row r="714" spans="1:4" x14ac:dyDescent="0.2">
      <c r="A714" s="69"/>
      <c r="C714" s="14"/>
      <c r="D714" s="76"/>
    </row>
    <row r="715" spans="1:4" x14ac:dyDescent="0.2">
      <c r="A715" s="69"/>
      <c r="C715" s="14"/>
      <c r="D715" s="76"/>
    </row>
    <row r="716" spans="1:4" x14ac:dyDescent="0.2">
      <c r="A716" s="69"/>
      <c r="C716" s="14"/>
      <c r="D716" s="76"/>
    </row>
    <row r="717" spans="1:4" x14ac:dyDescent="0.2">
      <c r="A717" s="69"/>
      <c r="C717" s="14"/>
      <c r="D717" s="76"/>
    </row>
    <row r="718" spans="1:4" x14ac:dyDescent="0.2">
      <c r="A718" s="69"/>
      <c r="C718" s="14"/>
      <c r="D718" s="76"/>
    </row>
    <row r="719" spans="1:4" x14ac:dyDescent="0.2">
      <c r="A719" s="69"/>
      <c r="C719" s="14"/>
      <c r="D719" s="76"/>
    </row>
    <row r="720" spans="1:4" x14ac:dyDescent="0.2">
      <c r="A720" s="69"/>
      <c r="C720" s="14"/>
      <c r="D720" s="76"/>
    </row>
    <row r="721" spans="1:4" x14ac:dyDescent="0.2">
      <c r="A721" s="69"/>
      <c r="C721" s="14"/>
      <c r="D721" s="76"/>
    </row>
    <row r="722" spans="1:4" x14ac:dyDescent="0.2">
      <c r="A722" s="69"/>
      <c r="C722" s="14"/>
      <c r="D722" s="76"/>
    </row>
    <row r="723" spans="1:4" x14ac:dyDescent="0.2">
      <c r="A723" s="69"/>
      <c r="C723" s="14"/>
      <c r="D723" s="76"/>
    </row>
    <row r="724" spans="1:4" x14ac:dyDescent="0.2">
      <c r="A724" s="69"/>
      <c r="C724" s="14"/>
      <c r="D724" s="76"/>
    </row>
    <row r="725" spans="1:4" x14ac:dyDescent="0.2">
      <c r="A725" s="69"/>
      <c r="C725" s="14"/>
      <c r="D725" s="76"/>
    </row>
    <row r="726" spans="1:4" x14ac:dyDescent="0.2">
      <c r="A726" s="69"/>
      <c r="C726" s="14"/>
      <c r="D726" s="76"/>
    </row>
    <row r="727" spans="1:4" x14ac:dyDescent="0.2">
      <c r="A727" s="69"/>
      <c r="C727" s="14"/>
      <c r="D727" s="76"/>
    </row>
    <row r="728" spans="1:4" x14ac:dyDescent="0.2">
      <c r="A728" s="69"/>
      <c r="C728" s="14"/>
      <c r="D728" s="76"/>
    </row>
    <row r="729" spans="1:4" x14ac:dyDescent="0.2">
      <c r="A729" s="69"/>
      <c r="C729" s="14"/>
      <c r="D729" s="76"/>
    </row>
    <row r="730" spans="1:4" x14ac:dyDescent="0.2">
      <c r="A730" s="69"/>
      <c r="C730" s="14"/>
      <c r="D730" s="76"/>
    </row>
    <row r="731" spans="1:4" x14ac:dyDescent="0.2">
      <c r="A731" s="69"/>
      <c r="C731" s="14"/>
      <c r="D731" s="76"/>
    </row>
    <row r="732" spans="1:4" x14ac:dyDescent="0.2">
      <c r="A732" s="69"/>
      <c r="C732" s="14"/>
      <c r="D732" s="76"/>
    </row>
    <row r="733" spans="1:4" x14ac:dyDescent="0.2">
      <c r="A733" s="69"/>
      <c r="C733" s="14"/>
      <c r="D733" s="76"/>
    </row>
    <row r="734" spans="1:4" x14ac:dyDescent="0.2">
      <c r="A734" s="69"/>
      <c r="C734" s="14"/>
      <c r="D734" s="76"/>
    </row>
    <row r="735" spans="1:4" x14ac:dyDescent="0.2">
      <c r="A735" s="69"/>
      <c r="C735" s="14"/>
      <c r="D735" s="76"/>
    </row>
    <row r="736" spans="1:4" x14ac:dyDescent="0.2">
      <c r="A736" s="69"/>
      <c r="C736" s="14"/>
      <c r="D736" s="76"/>
    </row>
    <row r="737" spans="1:4" x14ac:dyDescent="0.2">
      <c r="A737" s="69"/>
      <c r="C737" s="14"/>
      <c r="D737" s="76"/>
    </row>
    <row r="738" spans="1:4" x14ac:dyDescent="0.2">
      <c r="A738" s="69"/>
      <c r="C738" s="14"/>
      <c r="D738" s="76"/>
    </row>
    <row r="739" spans="1:4" x14ac:dyDescent="0.2">
      <c r="A739" s="69"/>
      <c r="C739" s="14"/>
      <c r="D739" s="76"/>
    </row>
    <row r="740" spans="1:4" x14ac:dyDescent="0.2">
      <c r="A740" s="69"/>
      <c r="C740" s="14"/>
      <c r="D740" s="76"/>
    </row>
    <row r="741" spans="1:4" x14ac:dyDescent="0.2">
      <c r="A741" s="69"/>
      <c r="C741" s="14"/>
      <c r="D741" s="76"/>
    </row>
    <row r="742" spans="1:4" x14ac:dyDescent="0.2">
      <c r="A742" s="69"/>
      <c r="C742" s="14"/>
      <c r="D742" s="76"/>
    </row>
    <row r="743" spans="1:4" x14ac:dyDescent="0.2">
      <c r="A743" s="69"/>
      <c r="C743" s="14"/>
      <c r="D743" s="76"/>
    </row>
    <row r="744" spans="1:4" x14ac:dyDescent="0.2">
      <c r="A744" s="69"/>
      <c r="C744" s="14"/>
      <c r="D744" s="76"/>
    </row>
    <row r="745" spans="1:4" x14ac:dyDescent="0.2">
      <c r="A745" s="69"/>
      <c r="C745" s="14"/>
      <c r="D745" s="76"/>
    </row>
    <row r="746" spans="1:4" x14ac:dyDescent="0.2">
      <c r="A746" s="69"/>
      <c r="C746" s="14"/>
      <c r="D746" s="76"/>
    </row>
    <row r="747" spans="1:4" x14ac:dyDescent="0.2">
      <c r="A747" s="69"/>
      <c r="C747" s="14"/>
      <c r="D747" s="76"/>
    </row>
    <row r="748" spans="1:4" x14ac:dyDescent="0.2">
      <c r="A748" s="69"/>
      <c r="C748" s="14"/>
      <c r="D748" s="76"/>
    </row>
    <row r="749" spans="1:4" x14ac:dyDescent="0.2">
      <c r="A749" s="69"/>
      <c r="C749" s="14"/>
      <c r="D749" s="76"/>
    </row>
    <row r="750" spans="1:4" x14ac:dyDescent="0.2">
      <c r="A750" s="69"/>
      <c r="C750" s="14"/>
      <c r="D750" s="76"/>
    </row>
    <row r="751" spans="1:4" x14ac:dyDescent="0.2">
      <c r="A751" s="69"/>
      <c r="C751" s="14"/>
      <c r="D751" s="76"/>
    </row>
    <row r="752" spans="1:4" x14ac:dyDescent="0.2">
      <c r="A752" s="69"/>
      <c r="C752" s="14"/>
      <c r="D752" s="76"/>
    </row>
    <row r="753" spans="1:4" x14ac:dyDescent="0.2">
      <c r="A753" s="69"/>
      <c r="C753" s="14"/>
      <c r="D753" s="76"/>
    </row>
    <row r="754" spans="1:4" x14ac:dyDescent="0.2">
      <c r="A754" s="69"/>
      <c r="C754" s="14"/>
      <c r="D754" s="76"/>
    </row>
    <row r="755" spans="1:4" x14ac:dyDescent="0.2">
      <c r="A755" s="69"/>
      <c r="C755" s="14"/>
      <c r="D755" s="76"/>
    </row>
    <row r="756" spans="1:4" x14ac:dyDescent="0.2">
      <c r="A756" s="69"/>
      <c r="C756" s="14"/>
      <c r="D756" s="76"/>
    </row>
    <row r="757" spans="1:4" x14ac:dyDescent="0.2">
      <c r="A757" s="69"/>
      <c r="C757" s="14"/>
      <c r="D757" s="76"/>
    </row>
    <row r="758" spans="1:4" x14ac:dyDescent="0.2">
      <c r="A758" s="69"/>
      <c r="C758" s="14"/>
      <c r="D758" s="76"/>
    </row>
    <row r="759" spans="1:4" x14ac:dyDescent="0.2">
      <c r="A759" s="69"/>
      <c r="C759" s="14"/>
      <c r="D759" s="76"/>
    </row>
    <row r="760" spans="1:4" x14ac:dyDescent="0.2">
      <c r="A760" s="69"/>
      <c r="C760" s="14"/>
      <c r="D760" s="76"/>
    </row>
    <row r="761" spans="1:4" x14ac:dyDescent="0.2">
      <c r="A761" s="69"/>
      <c r="C761" s="14"/>
      <c r="D761" s="76"/>
    </row>
    <row r="762" spans="1:4" x14ac:dyDescent="0.2">
      <c r="A762" s="69"/>
      <c r="C762" s="14"/>
      <c r="D762" s="76"/>
    </row>
    <row r="763" spans="1:4" x14ac:dyDescent="0.2">
      <c r="A763" s="69"/>
      <c r="C763" s="14"/>
      <c r="D763" s="76"/>
    </row>
    <row r="764" spans="1:4" x14ac:dyDescent="0.2">
      <c r="A764" s="69"/>
      <c r="C764" s="14"/>
      <c r="D764" s="76"/>
    </row>
    <row r="765" spans="1:4" x14ac:dyDescent="0.2">
      <c r="A765" s="69"/>
      <c r="C765" s="14"/>
      <c r="D765" s="76"/>
    </row>
    <row r="766" spans="1:4" x14ac:dyDescent="0.2">
      <c r="A766" s="69"/>
      <c r="C766" s="14"/>
      <c r="D766" s="76"/>
    </row>
    <row r="767" spans="1:4" x14ac:dyDescent="0.2">
      <c r="A767" s="69"/>
      <c r="C767" s="14"/>
      <c r="D767" s="76"/>
    </row>
    <row r="768" spans="1:4" x14ac:dyDescent="0.2">
      <c r="A768" s="69"/>
      <c r="C768" s="14"/>
      <c r="D768" s="76"/>
    </row>
    <row r="769" spans="1:4" x14ac:dyDescent="0.2">
      <c r="A769" s="69"/>
      <c r="C769" s="14"/>
      <c r="D769" s="76"/>
    </row>
    <row r="770" spans="1:4" x14ac:dyDescent="0.2">
      <c r="A770" s="69"/>
      <c r="C770" s="14"/>
      <c r="D770" s="76"/>
    </row>
    <row r="771" spans="1:4" x14ac:dyDescent="0.2">
      <c r="A771" s="69"/>
      <c r="C771" s="14"/>
      <c r="D771" s="76"/>
    </row>
    <row r="772" spans="1:4" x14ac:dyDescent="0.2">
      <c r="A772" s="69"/>
      <c r="C772" s="14"/>
      <c r="D772" s="76"/>
    </row>
    <row r="773" spans="1:4" x14ac:dyDescent="0.2">
      <c r="A773" s="69"/>
      <c r="C773" s="14"/>
      <c r="D773" s="76"/>
    </row>
    <row r="774" spans="1:4" x14ac:dyDescent="0.2">
      <c r="A774" s="69"/>
      <c r="C774" s="14"/>
      <c r="D774" s="76"/>
    </row>
    <row r="775" spans="1:4" x14ac:dyDescent="0.2">
      <c r="A775" s="69"/>
      <c r="C775" s="14"/>
      <c r="D775" s="76"/>
    </row>
    <row r="776" spans="1:4" x14ac:dyDescent="0.2">
      <c r="A776" s="69"/>
      <c r="C776" s="14"/>
      <c r="D776" s="76"/>
    </row>
    <row r="777" spans="1:4" x14ac:dyDescent="0.2">
      <c r="A777" s="69"/>
      <c r="C777" s="14"/>
      <c r="D777" s="76"/>
    </row>
    <row r="778" spans="1:4" x14ac:dyDescent="0.2">
      <c r="A778" s="69"/>
      <c r="C778" s="14"/>
      <c r="D778" s="76"/>
    </row>
    <row r="779" spans="1:4" x14ac:dyDescent="0.2">
      <c r="A779" s="69"/>
      <c r="C779" s="14"/>
      <c r="D779" s="76"/>
    </row>
    <row r="780" spans="1:4" x14ac:dyDescent="0.2">
      <c r="A780" s="69"/>
      <c r="C780" s="14"/>
      <c r="D780" s="76"/>
    </row>
    <row r="781" spans="1:4" x14ac:dyDescent="0.2">
      <c r="A781" s="69"/>
      <c r="C781" s="14"/>
      <c r="D781" s="76"/>
    </row>
    <row r="782" spans="1:4" x14ac:dyDescent="0.2">
      <c r="A782" s="69"/>
      <c r="C782" s="14"/>
      <c r="D782" s="76"/>
    </row>
    <row r="783" spans="1:4" x14ac:dyDescent="0.2">
      <c r="A783" s="69"/>
      <c r="C783" s="14"/>
      <c r="D783" s="76"/>
    </row>
    <row r="784" spans="1:4" x14ac:dyDescent="0.2">
      <c r="A784" s="69"/>
      <c r="C784" s="14"/>
      <c r="D784" s="76"/>
    </row>
    <row r="785" spans="1:4" x14ac:dyDescent="0.2">
      <c r="A785" s="69"/>
      <c r="C785" s="14"/>
      <c r="D785" s="76"/>
    </row>
    <row r="786" spans="1:4" x14ac:dyDescent="0.2">
      <c r="A786" s="69"/>
      <c r="C786" s="14"/>
      <c r="D786" s="76"/>
    </row>
    <row r="787" spans="1:4" x14ac:dyDescent="0.2">
      <c r="A787" s="69"/>
      <c r="C787" s="14"/>
      <c r="D787" s="76"/>
    </row>
    <row r="788" spans="1:4" x14ac:dyDescent="0.2">
      <c r="A788" s="69"/>
      <c r="C788" s="14"/>
      <c r="D788" s="76"/>
    </row>
    <row r="789" spans="1:4" x14ac:dyDescent="0.2">
      <c r="A789" s="69"/>
      <c r="C789" s="14"/>
      <c r="D789" s="76"/>
    </row>
    <row r="790" spans="1:4" x14ac:dyDescent="0.2">
      <c r="A790" s="69"/>
      <c r="C790" s="14"/>
      <c r="D790" s="76"/>
    </row>
    <row r="791" spans="1:4" x14ac:dyDescent="0.2">
      <c r="A791" s="69"/>
      <c r="C791" s="14"/>
      <c r="D791" s="76"/>
    </row>
    <row r="792" spans="1:4" x14ac:dyDescent="0.2">
      <c r="A792" s="69"/>
      <c r="C792" s="14"/>
      <c r="D792" s="76"/>
    </row>
    <row r="793" spans="1:4" x14ac:dyDescent="0.2">
      <c r="A793" s="69"/>
      <c r="C793" s="14"/>
      <c r="D793" s="76"/>
    </row>
    <row r="794" spans="1:4" x14ac:dyDescent="0.2">
      <c r="A794" s="69"/>
      <c r="C794" s="14"/>
      <c r="D794" s="76"/>
    </row>
    <row r="795" spans="1:4" x14ac:dyDescent="0.2">
      <c r="A795" s="69"/>
      <c r="C795" s="14"/>
      <c r="D795" s="76"/>
    </row>
    <row r="796" spans="1:4" x14ac:dyDescent="0.2">
      <c r="A796" s="69"/>
      <c r="C796" s="14"/>
      <c r="D796" s="76"/>
    </row>
    <row r="797" spans="1:4" x14ac:dyDescent="0.2">
      <c r="A797" s="69"/>
      <c r="C797" s="14"/>
      <c r="D797" s="76"/>
    </row>
    <row r="798" spans="1:4" x14ac:dyDescent="0.2">
      <c r="A798" s="69"/>
      <c r="C798" s="14"/>
      <c r="D798" s="76"/>
    </row>
    <row r="799" spans="1:4" x14ac:dyDescent="0.2">
      <c r="A799" s="69"/>
      <c r="C799" s="14"/>
      <c r="D799" s="76"/>
    </row>
    <row r="800" spans="1:4" x14ac:dyDescent="0.2">
      <c r="A800" s="69"/>
      <c r="C800" s="14"/>
      <c r="D800" s="76"/>
    </row>
    <row r="801" spans="1:4" x14ac:dyDescent="0.2">
      <c r="A801" s="69"/>
      <c r="C801" s="14"/>
      <c r="D801" s="76"/>
    </row>
    <row r="802" spans="1:4" x14ac:dyDescent="0.2">
      <c r="A802" s="69"/>
      <c r="C802" s="14"/>
      <c r="D802" s="76"/>
    </row>
    <row r="803" spans="1:4" x14ac:dyDescent="0.2">
      <c r="A803" s="69"/>
      <c r="C803" s="14"/>
      <c r="D803" s="76"/>
    </row>
    <row r="804" spans="1:4" x14ac:dyDescent="0.2">
      <c r="A804" s="69"/>
      <c r="C804" s="14"/>
      <c r="D804" s="76"/>
    </row>
    <row r="805" spans="1:4" x14ac:dyDescent="0.2">
      <c r="A805" s="69"/>
      <c r="C805" s="14"/>
      <c r="D805" s="76"/>
    </row>
    <row r="806" spans="1:4" x14ac:dyDescent="0.2">
      <c r="A806" s="69"/>
      <c r="C806" s="14"/>
      <c r="D806" s="76"/>
    </row>
    <row r="807" spans="1:4" x14ac:dyDescent="0.2">
      <c r="A807" s="69"/>
      <c r="C807" s="14"/>
      <c r="D807" s="76"/>
    </row>
    <row r="808" spans="1:4" x14ac:dyDescent="0.2">
      <c r="A808" s="69"/>
      <c r="C808" s="14"/>
      <c r="D808" s="76"/>
    </row>
    <row r="809" spans="1:4" x14ac:dyDescent="0.2">
      <c r="A809" s="69"/>
      <c r="C809" s="14"/>
      <c r="D809" s="76"/>
    </row>
    <row r="810" spans="1:4" x14ac:dyDescent="0.2">
      <c r="A810" s="69"/>
      <c r="C810" s="14"/>
      <c r="D810" s="76"/>
    </row>
    <row r="811" spans="1:4" x14ac:dyDescent="0.2">
      <c r="A811" s="69"/>
      <c r="C811" s="14"/>
      <c r="D811" s="76"/>
    </row>
    <row r="812" spans="1:4" x14ac:dyDescent="0.2">
      <c r="A812" s="69"/>
      <c r="C812" s="14"/>
      <c r="D812" s="76"/>
    </row>
    <row r="813" spans="1:4" x14ac:dyDescent="0.2">
      <c r="A813" s="69"/>
      <c r="C813" s="14"/>
      <c r="D813" s="76"/>
    </row>
    <row r="814" spans="1:4" x14ac:dyDescent="0.2">
      <c r="A814" s="69"/>
      <c r="C814" s="14"/>
      <c r="D814" s="76"/>
    </row>
    <row r="815" spans="1:4" x14ac:dyDescent="0.2">
      <c r="A815" s="69"/>
      <c r="C815" s="14"/>
      <c r="D815" s="76"/>
    </row>
    <row r="816" spans="1:4" x14ac:dyDescent="0.2">
      <c r="A816" s="69"/>
      <c r="C816" s="14"/>
      <c r="D816" s="76"/>
    </row>
    <row r="817" spans="1:4" x14ac:dyDescent="0.2">
      <c r="A817" s="69"/>
      <c r="C817" s="14"/>
      <c r="D817" s="76"/>
    </row>
    <row r="818" spans="1:4" x14ac:dyDescent="0.2">
      <c r="A818" s="69"/>
      <c r="C818" s="14"/>
      <c r="D818" s="76"/>
    </row>
    <row r="819" spans="1:4" x14ac:dyDescent="0.2">
      <c r="A819" s="69"/>
      <c r="C819" s="14"/>
      <c r="D819" s="76"/>
    </row>
    <row r="820" spans="1:4" x14ac:dyDescent="0.2">
      <c r="A820" s="69"/>
      <c r="C820" s="14"/>
      <c r="D820" s="76"/>
    </row>
    <row r="821" spans="1:4" x14ac:dyDescent="0.2">
      <c r="A821" s="69"/>
      <c r="C821" s="14"/>
      <c r="D821" s="76"/>
    </row>
    <row r="822" spans="1:4" x14ac:dyDescent="0.2">
      <c r="A822" s="69"/>
      <c r="C822" s="14"/>
      <c r="D822" s="76"/>
    </row>
    <row r="823" spans="1:4" x14ac:dyDescent="0.2">
      <c r="A823" s="69"/>
      <c r="C823" s="14"/>
      <c r="D823" s="76"/>
    </row>
    <row r="824" spans="1:4" x14ac:dyDescent="0.2">
      <c r="A824" s="69"/>
      <c r="C824" s="14"/>
      <c r="D824" s="76"/>
    </row>
    <row r="825" spans="1:4" x14ac:dyDescent="0.2">
      <c r="A825" s="69"/>
      <c r="C825" s="14"/>
      <c r="D825" s="76"/>
    </row>
    <row r="826" spans="1:4" x14ac:dyDescent="0.2">
      <c r="A826" s="69"/>
      <c r="C826" s="14"/>
      <c r="D826" s="76"/>
    </row>
    <row r="827" spans="1:4" x14ac:dyDescent="0.2">
      <c r="A827" s="69"/>
      <c r="C827" s="14"/>
      <c r="D827" s="76"/>
    </row>
    <row r="828" spans="1:4" x14ac:dyDescent="0.2">
      <c r="A828" s="69"/>
      <c r="C828" s="14"/>
      <c r="D828" s="76"/>
    </row>
    <row r="829" spans="1:4" x14ac:dyDescent="0.2">
      <c r="A829" s="69"/>
      <c r="C829" s="14"/>
      <c r="D829" s="76"/>
    </row>
    <row r="830" spans="1:4" x14ac:dyDescent="0.2">
      <c r="A830" s="69"/>
      <c r="C830" s="14"/>
      <c r="D830" s="76"/>
    </row>
    <row r="831" spans="1:4" x14ac:dyDescent="0.2">
      <c r="A831" s="69"/>
      <c r="C831" s="14"/>
      <c r="D831" s="76"/>
    </row>
    <row r="832" spans="1:4" x14ac:dyDescent="0.2">
      <c r="A832" s="69"/>
      <c r="C832" s="14"/>
      <c r="D832" s="76"/>
    </row>
    <row r="833" spans="1:4" x14ac:dyDescent="0.2">
      <c r="A833" s="69"/>
      <c r="C833" s="14"/>
      <c r="D833" s="76"/>
    </row>
    <row r="834" spans="1:4" x14ac:dyDescent="0.2">
      <c r="A834" s="69"/>
      <c r="C834" s="14"/>
      <c r="D834" s="76"/>
    </row>
    <row r="835" spans="1:4" x14ac:dyDescent="0.2">
      <c r="A835" s="69"/>
      <c r="C835" s="14"/>
      <c r="D835" s="76"/>
    </row>
    <row r="836" spans="1:4" x14ac:dyDescent="0.2">
      <c r="A836" s="69"/>
      <c r="C836" s="14"/>
      <c r="D836" s="76"/>
    </row>
    <row r="837" spans="1:4" x14ac:dyDescent="0.2">
      <c r="A837" s="69"/>
      <c r="C837" s="14"/>
      <c r="D837" s="76"/>
    </row>
    <row r="838" spans="1:4" x14ac:dyDescent="0.2">
      <c r="A838" s="69"/>
      <c r="C838" s="14"/>
      <c r="D838" s="76"/>
    </row>
    <row r="839" spans="1:4" x14ac:dyDescent="0.2">
      <c r="A839" s="69"/>
      <c r="C839" s="14"/>
      <c r="D839" s="76"/>
    </row>
    <row r="840" spans="1:4" x14ac:dyDescent="0.2">
      <c r="A840" s="69"/>
      <c r="C840" s="14"/>
      <c r="D840" s="76"/>
    </row>
    <row r="841" spans="1:4" x14ac:dyDescent="0.2">
      <c r="A841" s="69"/>
      <c r="C841" s="14"/>
      <c r="D841" s="76"/>
    </row>
    <row r="842" spans="1:4" x14ac:dyDescent="0.2">
      <c r="A842" s="69"/>
      <c r="C842" s="14"/>
      <c r="D842" s="76"/>
    </row>
    <row r="843" spans="1:4" x14ac:dyDescent="0.2">
      <c r="A843" s="69"/>
      <c r="C843" s="14"/>
      <c r="D843" s="76"/>
    </row>
    <row r="844" spans="1:4" x14ac:dyDescent="0.2">
      <c r="A844" s="69"/>
      <c r="C844" s="14"/>
      <c r="D844" s="76"/>
    </row>
    <row r="845" spans="1:4" x14ac:dyDescent="0.2">
      <c r="A845" s="69"/>
      <c r="C845" s="14"/>
      <c r="D845" s="76"/>
    </row>
    <row r="846" spans="1:4" x14ac:dyDescent="0.2">
      <c r="A846" s="69"/>
      <c r="C846" s="14"/>
      <c r="D846" s="76"/>
    </row>
    <row r="847" spans="1:4" x14ac:dyDescent="0.2">
      <c r="A847" s="69"/>
      <c r="C847" s="14"/>
      <c r="D847" s="76"/>
    </row>
    <row r="848" spans="1:4" x14ac:dyDescent="0.2">
      <c r="A848" s="69"/>
      <c r="C848" s="14"/>
      <c r="D848" s="76"/>
    </row>
    <row r="849" spans="1:4" x14ac:dyDescent="0.2">
      <c r="A849" s="69"/>
      <c r="C849" s="14"/>
      <c r="D849" s="76"/>
    </row>
    <row r="850" spans="1:4" x14ac:dyDescent="0.2">
      <c r="A850" s="69"/>
      <c r="C850" s="14"/>
      <c r="D850" s="76"/>
    </row>
    <row r="851" spans="1:4" x14ac:dyDescent="0.2">
      <c r="A851" s="69"/>
      <c r="C851" s="14"/>
      <c r="D851" s="76"/>
    </row>
    <row r="852" spans="1:4" x14ac:dyDescent="0.2">
      <c r="A852" s="69"/>
      <c r="C852" s="14"/>
      <c r="D852" s="76"/>
    </row>
    <row r="853" spans="1:4" x14ac:dyDescent="0.2">
      <c r="A853" s="69"/>
      <c r="C853" s="14"/>
      <c r="D853" s="76"/>
    </row>
    <row r="854" spans="1:4" x14ac:dyDescent="0.2">
      <c r="A854" s="69"/>
      <c r="C854" s="14"/>
      <c r="D854" s="76"/>
    </row>
    <row r="855" spans="1:4" x14ac:dyDescent="0.2">
      <c r="A855" s="69"/>
      <c r="C855" s="14"/>
      <c r="D855" s="76"/>
    </row>
    <row r="856" spans="1:4" x14ac:dyDescent="0.2">
      <c r="A856" s="69"/>
      <c r="C856" s="14"/>
      <c r="D856" s="76"/>
    </row>
    <row r="857" spans="1:4" x14ac:dyDescent="0.2">
      <c r="A857" s="69"/>
      <c r="C857" s="14"/>
      <c r="D857" s="76"/>
    </row>
    <row r="858" spans="1:4" x14ac:dyDescent="0.2">
      <c r="A858" s="69"/>
      <c r="C858" s="14"/>
      <c r="D858" s="76"/>
    </row>
    <row r="859" spans="1:4" x14ac:dyDescent="0.2">
      <c r="A859" s="69"/>
      <c r="C859" s="14"/>
      <c r="D859" s="76"/>
    </row>
    <row r="860" spans="1:4" x14ac:dyDescent="0.2">
      <c r="A860" s="69"/>
      <c r="C860" s="14"/>
      <c r="D860" s="76"/>
    </row>
    <row r="861" spans="1:4" x14ac:dyDescent="0.2">
      <c r="A861" s="69"/>
      <c r="C861" s="14"/>
      <c r="D861" s="76"/>
    </row>
    <row r="862" spans="1:4" x14ac:dyDescent="0.2">
      <c r="A862" s="69"/>
      <c r="C862" s="14"/>
      <c r="D862" s="76"/>
    </row>
    <row r="863" spans="1:4" x14ac:dyDescent="0.2">
      <c r="A863" s="69"/>
      <c r="C863" s="14"/>
      <c r="D863" s="76"/>
    </row>
    <row r="864" spans="1:4" x14ac:dyDescent="0.2">
      <c r="A864" s="69"/>
      <c r="C864" s="14"/>
      <c r="D864" s="76"/>
    </row>
    <row r="865" spans="1:4" x14ac:dyDescent="0.2">
      <c r="A865" s="69"/>
      <c r="C865" s="14"/>
      <c r="D865" s="76"/>
    </row>
    <row r="866" spans="1:4" x14ac:dyDescent="0.2">
      <c r="A866" s="69"/>
      <c r="C866" s="14"/>
      <c r="D866" s="76"/>
    </row>
    <row r="867" spans="1:4" x14ac:dyDescent="0.2">
      <c r="A867" s="69"/>
      <c r="C867" s="14"/>
      <c r="D867" s="76"/>
    </row>
    <row r="868" spans="1:4" x14ac:dyDescent="0.2">
      <c r="A868" s="69"/>
      <c r="C868" s="14"/>
      <c r="D868" s="76"/>
    </row>
    <row r="869" spans="1:4" x14ac:dyDescent="0.2">
      <c r="A869" s="69"/>
      <c r="C869" s="14"/>
      <c r="D869" s="76"/>
    </row>
    <row r="870" spans="1:4" x14ac:dyDescent="0.2">
      <c r="A870" s="69"/>
      <c r="C870" s="14"/>
      <c r="D870" s="76"/>
    </row>
    <row r="871" spans="1:4" x14ac:dyDescent="0.2">
      <c r="A871" s="69"/>
      <c r="C871" s="14"/>
      <c r="D871" s="76"/>
    </row>
    <row r="872" spans="1:4" x14ac:dyDescent="0.2">
      <c r="A872" s="69"/>
      <c r="C872" s="14"/>
      <c r="D872" s="76"/>
    </row>
    <row r="873" spans="1:4" x14ac:dyDescent="0.2">
      <c r="A873" s="69"/>
      <c r="C873" s="14"/>
      <c r="D873" s="76"/>
    </row>
    <row r="874" spans="1:4" x14ac:dyDescent="0.2">
      <c r="A874" s="69"/>
      <c r="C874" s="14"/>
      <c r="D874" s="76"/>
    </row>
    <row r="875" spans="1:4" x14ac:dyDescent="0.2">
      <c r="A875" s="69"/>
      <c r="C875" s="14"/>
      <c r="D875" s="76"/>
    </row>
    <row r="876" spans="1:4" x14ac:dyDescent="0.2">
      <c r="A876" s="69"/>
      <c r="C876" s="14"/>
      <c r="D876" s="76"/>
    </row>
    <row r="877" spans="1:4" x14ac:dyDescent="0.2">
      <c r="A877" s="69"/>
      <c r="C877" s="14"/>
      <c r="D877" s="76"/>
    </row>
    <row r="878" spans="1:4" x14ac:dyDescent="0.2">
      <c r="A878" s="69"/>
      <c r="C878" s="14"/>
      <c r="D878" s="76"/>
    </row>
    <row r="879" spans="1:4" x14ac:dyDescent="0.2">
      <c r="A879" s="69"/>
      <c r="C879" s="14"/>
      <c r="D879" s="76"/>
    </row>
    <row r="880" spans="1:4" x14ac:dyDescent="0.2">
      <c r="A880" s="69"/>
      <c r="C880" s="14"/>
      <c r="D880" s="76"/>
    </row>
    <row r="881" spans="1:4" x14ac:dyDescent="0.2">
      <c r="A881" s="69"/>
      <c r="C881" s="14"/>
      <c r="D881" s="76"/>
    </row>
    <row r="882" spans="1:4" x14ac:dyDescent="0.2">
      <c r="A882" s="69"/>
      <c r="C882" s="14"/>
      <c r="D882" s="76"/>
    </row>
    <row r="883" spans="1:4" x14ac:dyDescent="0.2">
      <c r="A883" s="69"/>
      <c r="C883" s="14"/>
      <c r="D883" s="76"/>
    </row>
    <row r="884" spans="1:4" x14ac:dyDescent="0.2">
      <c r="A884" s="69"/>
      <c r="C884" s="14"/>
      <c r="D884" s="76"/>
    </row>
    <row r="885" spans="1:4" x14ac:dyDescent="0.2">
      <c r="A885" s="69"/>
      <c r="C885" s="14"/>
      <c r="D885" s="76"/>
    </row>
    <row r="886" spans="1:4" x14ac:dyDescent="0.2">
      <c r="A886" s="69"/>
      <c r="C886" s="14"/>
      <c r="D886" s="76"/>
    </row>
    <row r="887" spans="1:4" x14ac:dyDescent="0.2">
      <c r="A887" s="69"/>
      <c r="C887" s="14"/>
      <c r="D887" s="76"/>
    </row>
    <row r="888" spans="1:4" x14ac:dyDescent="0.2">
      <c r="A888" s="69"/>
      <c r="C888" s="14"/>
      <c r="D888" s="76"/>
    </row>
    <row r="889" spans="1:4" x14ac:dyDescent="0.2">
      <c r="A889" s="69"/>
      <c r="C889" s="14"/>
      <c r="D889" s="76"/>
    </row>
    <row r="890" spans="1:4" x14ac:dyDescent="0.2">
      <c r="A890" s="69"/>
      <c r="C890" s="14"/>
      <c r="D890" s="76"/>
    </row>
    <row r="891" spans="1:4" x14ac:dyDescent="0.2">
      <c r="A891" s="69"/>
      <c r="C891" s="14"/>
      <c r="D891" s="76"/>
    </row>
    <row r="892" spans="1:4" x14ac:dyDescent="0.2">
      <c r="A892" s="69"/>
      <c r="C892" s="14"/>
      <c r="D892" s="76"/>
    </row>
    <row r="893" spans="1:4" x14ac:dyDescent="0.2">
      <c r="A893" s="69"/>
      <c r="C893" s="14"/>
      <c r="D893" s="76"/>
    </row>
    <row r="894" spans="1:4" x14ac:dyDescent="0.2">
      <c r="A894" s="69"/>
      <c r="C894" s="14"/>
      <c r="D894" s="76"/>
    </row>
    <row r="895" spans="1:4" x14ac:dyDescent="0.2">
      <c r="A895" s="69"/>
      <c r="C895" s="14"/>
      <c r="D895" s="76"/>
    </row>
    <row r="896" spans="1:4" x14ac:dyDescent="0.2">
      <c r="A896" s="69"/>
      <c r="C896" s="14"/>
      <c r="D896" s="76"/>
    </row>
    <row r="897" spans="1:4" x14ac:dyDescent="0.2">
      <c r="A897" s="69"/>
      <c r="C897" s="14"/>
      <c r="D897" s="76"/>
    </row>
    <row r="898" spans="1:4" x14ac:dyDescent="0.2">
      <c r="A898" s="69"/>
      <c r="C898" s="14"/>
      <c r="D898" s="76"/>
    </row>
    <row r="899" spans="1:4" x14ac:dyDescent="0.2">
      <c r="A899" s="69"/>
      <c r="C899" s="14"/>
      <c r="D899" s="76"/>
    </row>
    <row r="900" spans="1:4" x14ac:dyDescent="0.2">
      <c r="A900" s="69"/>
      <c r="C900" s="14"/>
      <c r="D900" s="76"/>
    </row>
    <row r="901" spans="1:4" x14ac:dyDescent="0.2">
      <c r="A901" s="69"/>
      <c r="C901" s="14"/>
      <c r="D901" s="76"/>
    </row>
    <row r="902" spans="1:4" x14ac:dyDescent="0.2">
      <c r="A902" s="69"/>
      <c r="C902" s="14"/>
      <c r="D902" s="76"/>
    </row>
    <row r="903" spans="1:4" x14ac:dyDescent="0.2">
      <c r="A903" s="69"/>
      <c r="C903" s="14"/>
      <c r="D903" s="76"/>
    </row>
    <row r="904" spans="1:4" x14ac:dyDescent="0.2">
      <c r="A904" s="69"/>
      <c r="C904" s="14"/>
      <c r="D904" s="76"/>
    </row>
    <row r="905" spans="1:4" x14ac:dyDescent="0.2">
      <c r="A905" s="69"/>
      <c r="C905" s="14"/>
      <c r="D905" s="76"/>
    </row>
    <row r="906" spans="1:4" x14ac:dyDescent="0.2">
      <c r="A906" s="69"/>
      <c r="C906" s="14"/>
      <c r="D906" s="76"/>
    </row>
    <row r="907" spans="1:4" x14ac:dyDescent="0.2">
      <c r="A907" s="69"/>
      <c r="C907" s="14"/>
      <c r="D907" s="76"/>
    </row>
    <row r="908" spans="1:4" x14ac:dyDescent="0.2">
      <c r="A908" s="69"/>
      <c r="C908" s="14"/>
      <c r="D908" s="76"/>
    </row>
    <row r="909" spans="1:4" x14ac:dyDescent="0.2">
      <c r="A909" s="69"/>
      <c r="C909" s="14"/>
      <c r="D909" s="76"/>
    </row>
    <row r="910" spans="1:4" x14ac:dyDescent="0.2">
      <c r="A910" s="69"/>
      <c r="C910" s="14"/>
      <c r="D910" s="76"/>
    </row>
    <row r="911" spans="1:4" x14ac:dyDescent="0.2">
      <c r="A911" s="69"/>
      <c r="C911" s="14"/>
      <c r="D911" s="76"/>
    </row>
    <row r="912" spans="1:4" x14ac:dyDescent="0.2">
      <c r="A912" s="69"/>
      <c r="C912" s="14"/>
      <c r="D912" s="76"/>
    </row>
    <row r="913" spans="1:4" x14ac:dyDescent="0.2">
      <c r="A913" s="69"/>
      <c r="C913" s="14"/>
      <c r="D913" s="76"/>
    </row>
    <row r="914" spans="1:4" x14ac:dyDescent="0.2">
      <c r="A914" s="69"/>
      <c r="C914" s="14"/>
      <c r="D914" s="76"/>
    </row>
    <row r="915" spans="1:4" x14ac:dyDescent="0.2">
      <c r="A915" s="69"/>
      <c r="C915" s="14"/>
      <c r="D915" s="76"/>
    </row>
    <row r="916" spans="1:4" x14ac:dyDescent="0.2">
      <c r="A916" s="69"/>
      <c r="C916" s="14"/>
      <c r="D916" s="76"/>
    </row>
    <row r="917" spans="1:4" x14ac:dyDescent="0.2">
      <c r="A917" s="69"/>
      <c r="C917" s="14"/>
      <c r="D917" s="76"/>
    </row>
    <row r="918" spans="1:4" x14ac:dyDescent="0.2">
      <c r="A918" s="69"/>
      <c r="C918" s="14"/>
      <c r="D918" s="76"/>
    </row>
    <row r="919" spans="1:4" x14ac:dyDescent="0.2">
      <c r="A919" s="69"/>
      <c r="C919" s="14"/>
      <c r="D919" s="76"/>
    </row>
    <row r="920" spans="1:4" x14ac:dyDescent="0.2">
      <c r="A920" s="69"/>
      <c r="C920" s="14"/>
      <c r="D920" s="76"/>
    </row>
    <row r="921" spans="1:4" x14ac:dyDescent="0.2">
      <c r="A921" s="69"/>
      <c r="C921" s="14"/>
      <c r="D921" s="76"/>
    </row>
    <row r="922" spans="1:4" x14ac:dyDescent="0.2">
      <c r="A922" s="69"/>
      <c r="C922" s="14"/>
      <c r="D922" s="76"/>
    </row>
    <row r="923" spans="1:4" x14ac:dyDescent="0.2">
      <c r="A923" s="69"/>
      <c r="C923" s="14"/>
      <c r="D923" s="76"/>
    </row>
    <row r="924" spans="1:4" x14ac:dyDescent="0.2">
      <c r="A924" s="69"/>
      <c r="C924" s="14"/>
      <c r="D924" s="76"/>
    </row>
    <row r="925" spans="1:4" x14ac:dyDescent="0.2">
      <c r="A925" s="69"/>
      <c r="C925" s="14"/>
      <c r="D925" s="76"/>
    </row>
    <row r="926" spans="1:4" x14ac:dyDescent="0.2">
      <c r="A926" s="69"/>
      <c r="C926" s="14"/>
      <c r="D926" s="76"/>
    </row>
    <row r="927" spans="1:4" x14ac:dyDescent="0.2">
      <c r="A927" s="69"/>
      <c r="C927" s="14"/>
      <c r="D927" s="76"/>
    </row>
    <row r="928" spans="1:4" x14ac:dyDescent="0.2">
      <c r="A928" s="69"/>
      <c r="C928" s="14"/>
      <c r="D928" s="76"/>
    </row>
    <row r="929" spans="1:4" x14ac:dyDescent="0.2">
      <c r="A929" s="69"/>
      <c r="C929" s="14"/>
      <c r="D929" s="76"/>
    </row>
    <row r="930" spans="1:4" x14ac:dyDescent="0.2">
      <c r="A930" s="69"/>
      <c r="C930" s="14"/>
      <c r="D930" s="76"/>
    </row>
    <row r="931" spans="1:4" x14ac:dyDescent="0.2">
      <c r="A931" s="69"/>
      <c r="C931" s="14"/>
      <c r="D931" s="76"/>
    </row>
    <row r="932" spans="1:4" x14ac:dyDescent="0.2">
      <c r="A932" s="69"/>
      <c r="C932" s="14"/>
      <c r="D932" s="76"/>
    </row>
    <row r="933" spans="1:4" x14ac:dyDescent="0.2">
      <c r="A933" s="69"/>
      <c r="C933" s="14"/>
      <c r="D933" s="76"/>
    </row>
    <row r="934" spans="1:4" x14ac:dyDescent="0.2">
      <c r="A934" s="69"/>
      <c r="C934" s="14"/>
      <c r="D934" s="76"/>
    </row>
    <row r="935" spans="1:4" x14ac:dyDescent="0.2">
      <c r="A935" s="69"/>
      <c r="C935" s="14"/>
      <c r="D935" s="76"/>
    </row>
    <row r="936" spans="1:4" x14ac:dyDescent="0.2">
      <c r="A936" s="69"/>
      <c r="C936" s="14"/>
      <c r="D936" s="76"/>
    </row>
    <row r="937" spans="1:4" x14ac:dyDescent="0.2">
      <c r="A937" s="69"/>
      <c r="C937" s="14"/>
      <c r="D937" s="76"/>
    </row>
    <row r="938" spans="1:4" x14ac:dyDescent="0.2">
      <c r="A938" s="69"/>
      <c r="C938" s="14"/>
      <c r="D938" s="76"/>
    </row>
  </sheetData>
  <mergeCells count="58">
    <mergeCell ref="A407:D407"/>
    <mergeCell ref="A409:C409"/>
    <mergeCell ref="A385:D385"/>
    <mergeCell ref="A390:C390"/>
    <mergeCell ref="A264:C264"/>
    <mergeCell ref="A282:D282"/>
    <mergeCell ref="A316:D316"/>
    <mergeCell ref="A315:C315"/>
    <mergeCell ref="A281:C281"/>
    <mergeCell ref="A330:C330"/>
    <mergeCell ref="A331:D331"/>
    <mergeCell ref="A349:D349"/>
    <mergeCell ref="B422:C422"/>
    <mergeCell ref="A348:C348"/>
    <mergeCell ref="A384:C384"/>
    <mergeCell ref="A415:C415"/>
    <mergeCell ref="A410:D410"/>
    <mergeCell ref="A412:C412"/>
    <mergeCell ref="B421:C421"/>
    <mergeCell ref="A392:D392"/>
    <mergeCell ref="A413:D413"/>
    <mergeCell ref="A403:C403"/>
    <mergeCell ref="A404:D404"/>
    <mergeCell ref="B420:C420"/>
    <mergeCell ref="A394:D394"/>
    <mergeCell ref="A406:C406"/>
    <mergeCell ref="A418:C418"/>
    <mergeCell ref="A416:D416"/>
    <mergeCell ref="A77:D77"/>
    <mergeCell ref="A122:C122"/>
    <mergeCell ref="A123:D123"/>
    <mergeCell ref="A94:D94"/>
    <mergeCell ref="A93:C93"/>
    <mergeCell ref="A158:C158"/>
    <mergeCell ref="A174:C174"/>
    <mergeCell ref="A191:C191"/>
    <mergeCell ref="A159:D159"/>
    <mergeCell ref="A270:D270"/>
    <mergeCell ref="A192:D192"/>
    <mergeCell ref="A261:C261"/>
    <mergeCell ref="A199:D199"/>
    <mergeCell ref="A256:D256"/>
    <mergeCell ref="A269:C269"/>
    <mergeCell ref="A255:C255"/>
    <mergeCell ref="A197:C197"/>
    <mergeCell ref="A175:D175"/>
    <mergeCell ref="A201:D201"/>
    <mergeCell ref="A265:D265"/>
    <mergeCell ref="A262:D262"/>
    <mergeCell ref="A66:C66"/>
    <mergeCell ref="A67:D67"/>
    <mergeCell ref="A76:C76"/>
    <mergeCell ref="A3:D3"/>
    <mergeCell ref="A5:D5"/>
    <mergeCell ref="A46:D46"/>
    <mergeCell ref="A57:D57"/>
    <mergeCell ref="A45:C45"/>
    <mergeCell ref="A56:C56"/>
  </mergeCells>
  <phoneticPr fontId="0" type="noConversion"/>
  <printOptions horizontalCentered="1"/>
  <pageMargins left="0.59055118110236227" right="0" top="0.39370078740157483" bottom="0.19685039370078741" header="0.70866141732283472" footer="0.51181102362204722"/>
  <pageSetup paperSize="9" fitToHeight="0" orientation="portrait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4"/>
  <sheetViews>
    <sheetView view="pageBreakPreview" topLeftCell="A4" zoomScale="85" zoomScaleNormal="100" zoomScaleSheetLayoutView="85" workbookViewId="0">
      <selection activeCell="C29" sqref="C29"/>
    </sheetView>
  </sheetViews>
  <sheetFormatPr defaultRowHeight="12.75" x14ac:dyDescent="0.2"/>
  <cols>
    <col min="1" max="1" width="5.85546875" style="2" customWidth="1"/>
    <col min="2" max="2" width="42.42578125" style="17" customWidth="1"/>
    <col min="3" max="4" width="20.140625" style="28" customWidth="1"/>
    <col min="5" max="5" width="48.42578125" style="28" customWidth="1"/>
    <col min="6" max="16384" width="9.140625" style="17"/>
  </cols>
  <sheetData>
    <row r="1" spans="1:5" ht="16.5" x14ac:dyDescent="0.2">
      <c r="A1" s="33" t="s">
        <v>82</v>
      </c>
      <c r="D1" s="109"/>
      <c r="E1" s="81"/>
    </row>
    <row r="2" spans="1:5" ht="16.5" x14ac:dyDescent="0.2">
      <c r="B2" s="27"/>
      <c r="D2" s="81"/>
    </row>
    <row r="3" spans="1:5" ht="14.25" customHeight="1" thickBot="1" x14ac:dyDescent="0.25">
      <c r="B3" s="238" t="s">
        <v>25</v>
      </c>
      <c r="C3" s="239"/>
      <c r="E3" s="17"/>
    </row>
    <row r="4" spans="1:5" ht="25.5" x14ac:dyDescent="0.2">
      <c r="A4" s="117" t="s">
        <v>8</v>
      </c>
      <c r="B4" s="118" t="s">
        <v>6</v>
      </c>
      <c r="C4" s="240" t="s">
        <v>17</v>
      </c>
      <c r="D4" s="241" t="s">
        <v>87</v>
      </c>
      <c r="E4" s="242" t="s">
        <v>508</v>
      </c>
    </row>
    <row r="5" spans="1:5" ht="26.25" customHeight="1" x14ac:dyDescent="0.2">
      <c r="A5" s="277">
        <v>1</v>
      </c>
      <c r="B5" s="9" t="s">
        <v>26</v>
      </c>
      <c r="C5" s="53">
        <v>4644966.4400000004</v>
      </c>
      <c r="D5" s="53" t="s">
        <v>79</v>
      </c>
      <c r="E5" s="243" t="s">
        <v>507</v>
      </c>
    </row>
    <row r="6" spans="1:5" ht="38.25" x14ac:dyDescent="0.2">
      <c r="A6" s="278"/>
      <c r="B6" s="51" t="s">
        <v>78</v>
      </c>
      <c r="C6" s="115">
        <v>86544.61</v>
      </c>
      <c r="D6" s="116" t="s">
        <v>79</v>
      </c>
      <c r="E6" s="244" t="s">
        <v>79</v>
      </c>
    </row>
    <row r="7" spans="1:5" s="29" customFormat="1" ht="26.25" customHeight="1" x14ac:dyDescent="0.2">
      <c r="A7" s="277">
        <v>2</v>
      </c>
      <c r="B7" s="6" t="s">
        <v>31</v>
      </c>
      <c r="C7" s="57">
        <v>559439.5</v>
      </c>
      <c r="D7" s="94">
        <v>392816.6</v>
      </c>
      <c r="E7" s="244" t="s">
        <v>79</v>
      </c>
    </row>
    <row r="8" spans="1:5" s="29" customFormat="1" ht="38.25" x14ac:dyDescent="0.2">
      <c r="A8" s="278"/>
      <c r="B8" s="51" t="s">
        <v>78</v>
      </c>
      <c r="C8" s="57">
        <v>589624.30000000005</v>
      </c>
      <c r="D8" s="123" t="s">
        <v>79</v>
      </c>
      <c r="E8" s="244" t="s">
        <v>79</v>
      </c>
    </row>
    <row r="9" spans="1:5" s="30" customFormat="1" ht="26.25" customHeight="1" x14ac:dyDescent="0.2">
      <c r="A9" s="245">
        <v>3</v>
      </c>
      <c r="B9" s="9" t="s">
        <v>35</v>
      </c>
      <c r="C9" s="55">
        <v>212214.68</v>
      </c>
      <c r="D9" s="53">
        <v>711.96</v>
      </c>
      <c r="E9" s="244" t="s">
        <v>79</v>
      </c>
    </row>
    <row r="10" spans="1:5" s="29" customFormat="1" ht="26.25" customHeight="1" x14ac:dyDescent="0.2">
      <c r="A10" s="245">
        <v>4</v>
      </c>
      <c r="B10" s="31" t="s">
        <v>37</v>
      </c>
      <c r="C10" s="124">
        <v>106585.83</v>
      </c>
      <c r="D10" s="55" t="s">
        <v>79</v>
      </c>
      <c r="E10" s="244" t="s">
        <v>79</v>
      </c>
    </row>
    <row r="11" spans="1:5" s="30" customFormat="1" ht="26.25" customHeight="1" x14ac:dyDescent="0.2">
      <c r="A11" s="245">
        <v>5</v>
      </c>
      <c r="B11" s="9" t="s">
        <v>274</v>
      </c>
      <c r="C11" s="125">
        <f>69247.91+299</f>
        <v>69546.91</v>
      </c>
      <c r="D11" s="55" t="s">
        <v>79</v>
      </c>
      <c r="E11" s="244" t="s">
        <v>79</v>
      </c>
    </row>
    <row r="12" spans="1:5" s="30" customFormat="1" ht="26.25" customHeight="1" x14ac:dyDescent="0.2">
      <c r="A12" s="245">
        <v>6</v>
      </c>
      <c r="B12" s="6" t="s">
        <v>43</v>
      </c>
      <c r="C12" s="56">
        <v>449685.12</v>
      </c>
      <c r="D12" s="80">
        <v>20040.830000000002</v>
      </c>
      <c r="E12" s="244" t="s">
        <v>79</v>
      </c>
    </row>
    <row r="13" spans="1:5" s="29" customFormat="1" ht="26.25" customHeight="1" x14ac:dyDescent="0.2">
      <c r="A13" s="245">
        <v>7</v>
      </c>
      <c r="B13" s="6" t="s">
        <v>45</v>
      </c>
      <c r="C13" s="57">
        <v>1082714.96</v>
      </c>
      <c r="D13" s="94">
        <v>114100.84</v>
      </c>
      <c r="E13" s="244" t="s">
        <v>79</v>
      </c>
    </row>
    <row r="14" spans="1:5" s="29" customFormat="1" ht="26.25" customHeight="1" x14ac:dyDescent="0.2">
      <c r="A14" s="245">
        <v>8</v>
      </c>
      <c r="B14" s="6" t="s">
        <v>48</v>
      </c>
      <c r="C14" s="55">
        <v>1182227.7699999998</v>
      </c>
      <c r="D14" s="82">
        <v>112078.97</v>
      </c>
      <c r="E14" s="244" t="s">
        <v>79</v>
      </c>
    </row>
    <row r="15" spans="1:5" s="29" customFormat="1" ht="26.25" customHeight="1" x14ac:dyDescent="0.2">
      <c r="A15" s="245">
        <v>9</v>
      </c>
      <c r="B15" s="6" t="s">
        <v>270</v>
      </c>
      <c r="C15" s="56">
        <v>959243.84</v>
      </c>
      <c r="D15" s="78">
        <v>139647.85</v>
      </c>
      <c r="E15" s="244" t="s">
        <v>79</v>
      </c>
    </row>
    <row r="16" spans="1:5" s="30" customFormat="1" ht="26.25" customHeight="1" x14ac:dyDescent="0.2">
      <c r="A16" s="245">
        <v>10</v>
      </c>
      <c r="B16" s="6" t="s">
        <v>52</v>
      </c>
      <c r="C16" s="56">
        <v>891756.93</v>
      </c>
      <c r="D16" s="78">
        <v>101800.22</v>
      </c>
      <c r="E16" s="244" t="s">
        <v>79</v>
      </c>
    </row>
    <row r="17" spans="1:6" s="30" customFormat="1" ht="26.25" customHeight="1" x14ac:dyDescent="0.2">
      <c r="A17" s="245">
        <v>11</v>
      </c>
      <c r="B17" s="6" t="s">
        <v>55</v>
      </c>
      <c r="C17" s="58">
        <v>3120429.07</v>
      </c>
      <c r="D17" s="53" t="s">
        <v>79</v>
      </c>
      <c r="E17" s="244" t="s">
        <v>79</v>
      </c>
      <c r="F17" s="221"/>
    </row>
    <row r="18" spans="1:6" ht="18" customHeight="1" thickBot="1" x14ac:dyDescent="0.25">
      <c r="A18" s="246" t="s">
        <v>7</v>
      </c>
      <c r="B18" s="247"/>
      <c r="C18" s="248">
        <f>SUM(C5:C17)</f>
        <v>13954979.960000001</v>
      </c>
      <c r="D18" s="249">
        <f>SUM(D5:D17)</f>
        <v>881197.2699999999</v>
      </c>
      <c r="E18" s="250"/>
    </row>
    <row r="19" spans="1:6" ht="13.5" thickBot="1" x14ac:dyDescent="0.25">
      <c r="B19" s="18"/>
      <c r="C19" s="32"/>
      <c r="D19" s="32"/>
      <c r="E19" s="32"/>
    </row>
    <row r="20" spans="1:6" ht="19.5" customHeight="1" thickBot="1" x14ac:dyDescent="0.25">
      <c r="B20" s="251" t="s">
        <v>81</v>
      </c>
      <c r="C20" s="252">
        <f>SUM(C18)</f>
        <v>13954979.960000001</v>
      </c>
      <c r="D20" s="32"/>
      <c r="E20" s="32"/>
    </row>
    <row r="21" spans="1:6" x14ac:dyDescent="0.2">
      <c r="B21" s="18"/>
      <c r="C21" s="32"/>
      <c r="D21" s="32"/>
      <c r="E21" s="32"/>
    </row>
    <row r="22" spans="1:6" x14ac:dyDescent="0.2">
      <c r="B22" s="18"/>
      <c r="C22" s="32"/>
      <c r="D22" s="32"/>
      <c r="E22" s="32"/>
    </row>
    <row r="23" spans="1:6" x14ac:dyDescent="0.2">
      <c r="B23" s="18"/>
      <c r="C23" s="32"/>
      <c r="D23" s="32"/>
      <c r="E23" s="32"/>
    </row>
    <row r="24" spans="1:6" x14ac:dyDescent="0.2">
      <c r="B24" s="18"/>
      <c r="C24" s="32"/>
      <c r="D24" s="32"/>
      <c r="E24" s="32"/>
    </row>
  </sheetData>
  <mergeCells count="2">
    <mergeCell ref="A5:A6"/>
    <mergeCell ref="A7:A8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3"/>
  <sheetViews>
    <sheetView view="pageBreakPreview" zoomScale="85" zoomScaleNormal="100" zoomScaleSheetLayoutView="85" workbookViewId="0">
      <selection activeCell="G15" sqref="G15"/>
    </sheetView>
  </sheetViews>
  <sheetFormatPr defaultRowHeight="12.75" x14ac:dyDescent="0.2"/>
  <cols>
    <col min="1" max="1" width="4.140625" style="2" customWidth="1"/>
    <col min="2" max="2" width="53.28515625" style="17" customWidth="1"/>
    <col min="3" max="3" width="37.5703125" style="17" customWidth="1"/>
    <col min="4" max="16384" width="9.140625" style="17"/>
  </cols>
  <sheetData>
    <row r="1" spans="1:4" ht="15" customHeight="1" x14ac:dyDescent="0.2">
      <c r="A1" s="33" t="s">
        <v>304</v>
      </c>
      <c r="C1" s="34"/>
    </row>
    <row r="2" spans="1:4" ht="13.5" thickBot="1" x14ac:dyDescent="0.25">
      <c r="B2" s="33"/>
    </row>
    <row r="3" spans="1:4" ht="27" customHeight="1" thickBot="1" x14ac:dyDescent="0.25">
      <c r="A3" s="282" t="s">
        <v>497</v>
      </c>
      <c r="B3" s="283"/>
      <c r="C3" s="284"/>
      <c r="D3" s="36"/>
    </row>
    <row r="4" spans="1:4" ht="15.75" thickBot="1" x14ac:dyDescent="0.25">
      <c r="A4" s="35"/>
      <c r="B4" s="50"/>
      <c r="C4" s="35"/>
      <c r="D4" s="36"/>
    </row>
    <row r="5" spans="1:4" ht="38.25" x14ac:dyDescent="0.2">
      <c r="A5" s="117" t="s">
        <v>8</v>
      </c>
      <c r="B5" s="118" t="s">
        <v>15</v>
      </c>
      <c r="C5" s="184" t="s">
        <v>16</v>
      </c>
    </row>
    <row r="6" spans="1:4" x14ac:dyDescent="0.2">
      <c r="A6" s="279" t="s">
        <v>26</v>
      </c>
      <c r="B6" s="280"/>
      <c r="C6" s="281"/>
    </row>
    <row r="7" spans="1:4" x14ac:dyDescent="0.2">
      <c r="A7" s="190">
        <v>1</v>
      </c>
      <c r="B7" s="93" t="s">
        <v>743</v>
      </c>
      <c r="C7" s="191" t="s">
        <v>610</v>
      </c>
    </row>
    <row r="8" spans="1:4" x14ac:dyDescent="0.2">
      <c r="A8" s="190">
        <v>2</v>
      </c>
      <c r="B8" s="93" t="s">
        <v>643</v>
      </c>
      <c r="C8" s="191" t="s">
        <v>610</v>
      </c>
    </row>
    <row r="9" spans="1:4" x14ac:dyDescent="0.2">
      <c r="A9" s="190">
        <v>3</v>
      </c>
      <c r="B9" s="93" t="s">
        <v>744</v>
      </c>
      <c r="C9" s="191" t="s">
        <v>610</v>
      </c>
    </row>
    <row r="10" spans="1:4" x14ac:dyDescent="0.2">
      <c r="A10" s="190">
        <v>4</v>
      </c>
      <c r="B10" s="93" t="s">
        <v>745</v>
      </c>
      <c r="C10" s="191" t="s">
        <v>610</v>
      </c>
    </row>
    <row r="11" spans="1:4" x14ac:dyDescent="0.2">
      <c r="A11" s="190">
        <v>5</v>
      </c>
      <c r="B11" s="93" t="s">
        <v>746</v>
      </c>
      <c r="C11" s="191" t="s">
        <v>610</v>
      </c>
    </row>
    <row r="12" spans="1:4" x14ac:dyDescent="0.2">
      <c r="A12" s="190">
        <v>6</v>
      </c>
      <c r="B12" s="93" t="s">
        <v>747</v>
      </c>
      <c r="C12" s="191" t="s">
        <v>610</v>
      </c>
    </row>
    <row r="13" spans="1:4" x14ac:dyDescent="0.2">
      <c r="A13" s="190">
        <v>7</v>
      </c>
      <c r="B13" s="93" t="s">
        <v>748</v>
      </c>
      <c r="C13" s="191" t="s">
        <v>610</v>
      </c>
    </row>
    <row r="14" spans="1:4" x14ac:dyDescent="0.2">
      <c r="A14" s="190">
        <v>8</v>
      </c>
      <c r="B14" s="93" t="s">
        <v>749</v>
      </c>
      <c r="C14" s="191" t="s">
        <v>610</v>
      </c>
    </row>
    <row r="15" spans="1:4" x14ac:dyDescent="0.2">
      <c r="A15" s="190">
        <v>9</v>
      </c>
      <c r="B15" s="93" t="s">
        <v>750</v>
      </c>
      <c r="C15" s="191" t="s">
        <v>610</v>
      </c>
    </row>
    <row r="16" spans="1:4" x14ac:dyDescent="0.2">
      <c r="A16" s="279" t="s">
        <v>31</v>
      </c>
      <c r="B16" s="280"/>
      <c r="C16" s="281"/>
    </row>
    <row r="17" spans="1:3" x14ac:dyDescent="0.2">
      <c r="A17" s="190">
        <v>1</v>
      </c>
      <c r="B17" s="95" t="s">
        <v>118</v>
      </c>
      <c r="C17" s="192" t="s">
        <v>119</v>
      </c>
    </row>
    <row r="18" spans="1:3" x14ac:dyDescent="0.2">
      <c r="A18" s="190">
        <v>2</v>
      </c>
      <c r="B18" s="95" t="s">
        <v>120</v>
      </c>
      <c r="C18" s="192" t="s">
        <v>121</v>
      </c>
    </row>
    <row r="19" spans="1:3" ht="25.5" x14ac:dyDescent="0.2">
      <c r="A19" s="190">
        <v>3</v>
      </c>
      <c r="B19" s="95" t="s">
        <v>394</v>
      </c>
      <c r="C19" s="193" t="s">
        <v>285</v>
      </c>
    </row>
    <row r="20" spans="1:3" x14ac:dyDescent="0.2">
      <c r="A20" s="190">
        <v>4</v>
      </c>
      <c r="B20" s="95" t="s">
        <v>122</v>
      </c>
      <c r="C20" s="192" t="s">
        <v>123</v>
      </c>
    </row>
    <row r="21" spans="1:3" x14ac:dyDescent="0.2">
      <c r="A21" s="190">
        <v>5</v>
      </c>
      <c r="B21" s="95" t="s">
        <v>124</v>
      </c>
      <c r="C21" s="192" t="s">
        <v>125</v>
      </c>
    </row>
    <row r="22" spans="1:3" x14ac:dyDescent="0.2">
      <c r="A22" s="279" t="s">
        <v>33</v>
      </c>
      <c r="B22" s="280"/>
      <c r="C22" s="281"/>
    </row>
    <row r="23" spans="1:3" x14ac:dyDescent="0.2">
      <c r="A23" s="190">
        <v>1</v>
      </c>
      <c r="B23" s="37" t="s">
        <v>135</v>
      </c>
      <c r="C23" s="191" t="s">
        <v>136</v>
      </c>
    </row>
    <row r="24" spans="1:3" x14ac:dyDescent="0.2">
      <c r="A24" s="279" t="s">
        <v>40</v>
      </c>
      <c r="B24" s="280"/>
      <c r="C24" s="281"/>
    </row>
    <row r="25" spans="1:3" ht="25.5" x14ac:dyDescent="0.2">
      <c r="A25" s="190">
        <v>1</v>
      </c>
      <c r="B25" s="136" t="s">
        <v>306</v>
      </c>
      <c r="C25" s="194" t="s">
        <v>307</v>
      </c>
    </row>
    <row r="26" spans="1:3" x14ac:dyDescent="0.2">
      <c r="A26" s="190">
        <v>2</v>
      </c>
      <c r="B26" s="136" t="s">
        <v>308</v>
      </c>
      <c r="C26" s="194" t="s">
        <v>79</v>
      </c>
    </row>
    <row r="27" spans="1:3" x14ac:dyDescent="0.2">
      <c r="A27" s="279" t="s">
        <v>274</v>
      </c>
      <c r="B27" s="280"/>
      <c r="C27" s="281"/>
    </row>
    <row r="28" spans="1:3" ht="25.5" x14ac:dyDescent="0.2">
      <c r="A28" s="190">
        <v>1</v>
      </c>
      <c r="B28" s="152" t="s">
        <v>408</v>
      </c>
      <c r="C28" s="192" t="s">
        <v>409</v>
      </c>
    </row>
    <row r="29" spans="1:3" x14ac:dyDescent="0.2">
      <c r="A29" s="279" t="s">
        <v>45</v>
      </c>
      <c r="B29" s="280"/>
      <c r="C29" s="281"/>
    </row>
    <row r="30" spans="1:3" x14ac:dyDescent="0.2">
      <c r="A30" s="190">
        <v>1</v>
      </c>
      <c r="B30" s="126" t="s">
        <v>289</v>
      </c>
      <c r="C30" s="195" t="s">
        <v>106</v>
      </c>
    </row>
    <row r="31" spans="1:3" ht="25.5" x14ac:dyDescent="0.2">
      <c r="A31" s="196">
        <v>2</v>
      </c>
      <c r="B31" s="143" t="s">
        <v>442</v>
      </c>
      <c r="C31" s="222" t="s">
        <v>79</v>
      </c>
    </row>
    <row r="32" spans="1:3" x14ac:dyDescent="0.2">
      <c r="A32" s="279" t="s">
        <v>48</v>
      </c>
      <c r="B32" s="280"/>
      <c r="C32" s="281"/>
    </row>
    <row r="33" spans="1:3" ht="26.25" thickBot="1" x14ac:dyDescent="0.25">
      <c r="A33" s="197">
        <v>1</v>
      </c>
      <c r="B33" s="198" t="s">
        <v>460</v>
      </c>
      <c r="C33" s="199" t="s">
        <v>190</v>
      </c>
    </row>
  </sheetData>
  <mergeCells count="8">
    <mergeCell ref="A27:C27"/>
    <mergeCell ref="A32:C32"/>
    <mergeCell ref="A29:C29"/>
    <mergeCell ref="A3:C3"/>
    <mergeCell ref="A6:C6"/>
    <mergeCell ref="A16:C16"/>
    <mergeCell ref="A22:C22"/>
    <mergeCell ref="A24:C2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informacje ogólne</vt:lpstr>
      <vt:lpstr>budynki</vt:lpstr>
      <vt:lpstr>elektronika </vt:lpstr>
      <vt:lpstr>środki trwałe</vt:lpstr>
      <vt:lpstr>lokalizacje</vt:lpstr>
      <vt:lpstr>budynki!Obszar_wydruku</vt:lpstr>
      <vt:lpstr>'elektronika '!Obszar_wydruku</vt:lpstr>
      <vt:lpstr>'informacje ogólne'!Obszar_wydruku</vt:lpstr>
      <vt:lpstr>lokalizacje!Obszar_wydruku</vt:lpstr>
      <vt:lpstr>'środki trwałe'!Obszar_wydruku</vt:lpstr>
    </vt:vector>
  </TitlesOfParts>
  <Company>MedicEuro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marta.kosinska</cp:lastModifiedBy>
  <cp:lastPrinted>2020-11-04T08:09:25Z</cp:lastPrinted>
  <dcterms:created xsi:type="dcterms:W3CDTF">2004-04-21T13:58:08Z</dcterms:created>
  <dcterms:modified xsi:type="dcterms:W3CDTF">2020-11-16T11:51:39Z</dcterms:modified>
</cp:coreProperties>
</file>